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gga\ОРЭ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330" tabRatio="725" activeTab="1"/>
  </bookViews>
  <sheets>
    <sheet name="12.2024" sheetId="2" r:id="rId1"/>
    <sheet name="01.24" sheetId="4" r:id="rId2"/>
  </sheets>
  <definedNames>
    <definedName name="_xlnm.Print_Area" localSheetId="1">'01.24'!$A$1:$E$12</definedName>
    <definedName name="_xlnm.Print_Area" localSheetId="0">'12.2024'!$A$1:$E$20</definedName>
  </definedNames>
  <calcPr calcId="162913" fullPrecision="0"/>
</workbook>
</file>

<file path=xl/calcChain.xml><?xml version="1.0" encoding="utf-8"?>
<calcChain xmlns="http://schemas.openxmlformats.org/spreadsheetml/2006/main">
  <c r="E11" i="4" l="1"/>
  <c r="E14" i="2" l="1"/>
  <c r="E16" i="2" s="1"/>
  <c r="E19" i="2" s="1"/>
  <c r="E10" i="4" l="1"/>
  <c r="E12" i="4" s="1"/>
</calcChain>
</file>

<file path=xl/sharedStrings.xml><?xml version="1.0" encoding="utf-8"?>
<sst xmlns="http://schemas.openxmlformats.org/spreadsheetml/2006/main" count="56" uniqueCount="35">
  <si>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</si>
  <si>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</si>
  <si>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</si>
  <si>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</si>
  <si>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</si>
  <si>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</si>
  <si>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</si>
  <si>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</si>
  <si>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</si>
  <si>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</si>
  <si>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</si>
  <si>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</si>
  <si>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</si>
  <si>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</si>
  <si>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</si>
  <si>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</si>
  <si>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</si>
  <si>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</si>
  <si>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</si>
  <si>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</si>
  <si>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</si>
  <si>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</si>
  <si>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</si>
  <si>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</si>
  <si>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</si>
  <si>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</si>
  <si>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</si>
  <si>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декабрь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</si>
  <si>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12-2024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</si>
  <si>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Расчёт величины изменения средневзвешенной нерегулируемой цены на электрическую энергию (мощность) за расчетный период (декабрь 2024 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(январь 2024 г.)</t>
  </si>
  <si>
    <t>Средневзвешенная нерегулируемая цена на электрическую энергию (мощность) за предыдущий расчетный период (январь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</si>
  <si>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</si>
  <si>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2024 г.)</t>
  </si>
  <si>
    <t>Сумма объемов потребления электрической энергии за расчетный период (декабрь 2024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</si>
  <si>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(декабрь 2024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(январь 2024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</si>
</sst>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  <scheme val="minor"/>
    </font>
    <font>
      <sz val="14"/>
      <name val="Cambria"/>
      <family val="1"/>
      <charset val="204"/>
    </font>
    <font>
      <i/>
      <sz val="16"/>
      <name val="Cambria"/>
      <family val="1"/>
      <charset val="204"/>
    </font>
    <font>
      <sz val="1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7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4" fontId="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64" fontId="1" fillId="2" borderId="0" xfId="1" applyNumberFormat="1" applyFont="1" applyFill="1" applyAlignment="1">
      <alignment vertical="center"/>
    </xf>
    <xf numFmtId="164" fontId="15" fillId="2" borderId="2" xfId="0" applyNumberFormat="1" applyFont="1" applyFill="1" applyBorder="1"/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9" fillId="2" borderId="0" xfId="0" applyFont="1" applyFill="1"/>
    <xf numFmtId="0" fontId="17" fillId="2" borderId="0" xfId="0" applyFont="1" applyFill="1" applyBorder="1"/>
    <xf numFmtId="0" fontId="20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4" fontId="15" fillId="2" borderId="2" xfId="0" applyNumberFormat="1" applyFont="1" applyFill="1" applyBorder="1"/>
    <xf numFmtId="0" fontId="21" fillId="2" borderId="0" xfId="0" applyFont="1" applyFill="1"/>
    <xf numFmtId="0" fontId="14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418</xdr:row>
          <xdr:rowOff>161925</xdr:rowOff>
        </xdr:from>
        <xdr:to>
          <xdr:col>3</xdr:col>
          <xdr:colOff>552450</xdr:colOff>
          <xdr:row>420</xdr:row>
          <xdr:rowOff>57150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772766" y="4565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8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9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10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0,1∗(Ц〗_(12−2024)^СВНЦЭ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11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12−2024)^(ЭМ, перерасчёт)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view="pageBreakPreview" zoomScaleNormal="110" zoomScaleSheetLayoutView="100" workbookViewId="0">
      <selection activeCell="K9" sqref="K9"/>
    </sheetView>
  </sheetViews>
  <sheetFormatPr defaultRowHeight="14.25" x14ac:dyDescent="0.2"/>
  <cols>
    <col min="1" max="1" width="3.85546875" style="2" customWidth="1"/>
    <col min="2" max="2" width="46.28515625" style="2" customWidth="1"/>
    <col min="3" max="3" width="14.5703125" style="2" customWidth="1"/>
    <col min="4" max="4" width="10.42578125" style="2" customWidth="1"/>
    <col min="5" max="5" width="21.42578125" style="2" customWidth="1"/>
    <col min="6" max="16384" width="9.140625" style="2"/>
  </cols>
  <sheetData>
    <row r="1" spans="1:5" ht="29.25" customHeight="1" x14ac:dyDescent="0.25">
      <c r="A1" s="1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28</v>
      </c>
      <c r="D3" s="5" t="s">
        <v>27</v>
      </c>
      <c r="E3" s="6" t="s">
        <v>26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1863.173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4.0000000000000001E-3</v>
      </c>
    </row>
    <row r="8" spans="1:5" ht="33.75" customHeight="1" x14ac:dyDescent="0.2">
      <c r="A8" s="16">
        <v>3</v>
      </c>
      <c r="B8" s="17" t="s">
        <v>9</v>
      </c>
      <c r="C8" s="13"/>
      <c r="D8" s="14" t="s">
        <v>3</v>
      </c>
      <c r="E8" s="15">
        <v>426.83199999999999</v>
      </c>
    </row>
    <row r="9" spans="1:5" ht="69.75" customHeight="1" x14ac:dyDescent="0.2">
      <c r="A9" s="18">
        <v>4</v>
      </c>
      <c r="B9" s="12" t="s">
        <v>21</v>
      </c>
      <c r="C9" s="13"/>
      <c r="D9" s="14" t="s">
        <v>3</v>
      </c>
      <c r="E9" s="15">
        <v>696.25</v>
      </c>
    </row>
    <row r="10" spans="1:5" ht="24" customHeight="1" x14ac:dyDescent="0.2">
      <c r="A10" s="18">
        <v>5</v>
      </c>
      <c r="B10" s="12" t="s">
        <v>19</v>
      </c>
      <c r="C10" s="13"/>
      <c r="D10" s="14" t="s">
        <v>2</v>
      </c>
      <c r="E10" s="15">
        <v>1244852.6529999999</v>
      </c>
    </row>
    <row r="11" spans="1:5" ht="26.25" customHeight="1" x14ac:dyDescent="0.2">
      <c r="A11" s="18">
        <v>6</v>
      </c>
      <c r="B11" s="12" t="s">
        <v>7</v>
      </c>
      <c r="C11" s="13"/>
      <c r="D11" s="14" t="s">
        <v>2</v>
      </c>
      <c r="E11" s="15">
        <v>1.921</v>
      </c>
    </row>
    <row r="12" spans="1:5" ht="42" customHeight="1" x14ac:dyDescent="0.2">
      <c r="A12" s="16">
        <v>7</v>
      </c>
      <c r="B12" s="17" t="s">
        <v>8</v>
      </c>
      <c r="C12" s="13"/>
      <c r="D12" s="14" t="s">
        <v>2</v>
      </c>
      <c r="E12" s="15">
        <v>295050.14399999997</v>
      </c>
    </row>
    <row r="13" spans="1:5" ht="72" customHeight="1" x14ac:dyDescent="0.2">
      <c r="A13" s="18">
        <v>8</v>
      </c>
      <c r="B13" s="12" t="s">
        <v>22</v>
      </c>
      <c r="C13" s="13"/>
      <c r="D13" s="14" t="s">
        <v>2</v>
      </c>
      <c r="E13" s="15">
        <v>354020</v>
      </c>
    </row>
    <row r="14" spans="1:5" ht="38.25" customHeight="1" x14ac:dyDescent="0.2">
      <c r="A14" s="18">
        <v>9</v>
      </c>
      <c r="B14" s="12" t="s">
        <v>24</v>
      </c>
      <c r="C14" s="13"/>
      <c r="D14" s="14" t="s">
        <v>16</v>
      </c>
      <c r="E14" s="19">
        <f>MAX(E6+E7-(E8+E9),0)/(E10+E11-(E12+E13))</f>
        <v>1.2422194383294E-3</v>
      </c>
    </row>
    <row r="15" spans="1:5" ht="26.25" customHeight="1" x14ac:dyDescent="0.2">
      <c r="A15" s="20">
        <v>10</v>
      </c>
      <c r="B15" s="21" t="s">
        <v>12</v>
      </c>
      <c r="D15" s="22" t="s">
        <v>11</v>
      </c>
      <c r="E15" s="23">
        <v>722222.09</v>
      </c>
    </row>
    <row r="16" spans="1:5" ht="47.25" customHeight="1" x14ac:dyDescent="0.2">
      <c r="A16" s="20">
        <v>11</v>
      </c>
      <c r="B16" s="24" t="s">
        <v>15</v>
      </c>
      <c r="C16" s="25"/>
      <c r="D16" s="22" t="s">
        <v>1</v>
      </c>
      <c r="E16" s="26">
        <f>E14*E15</f>
        <v>897.16</v>
      </c>
    </row>
    <row r="17" spans="1:5" ht="48" customHeight="1" x14ac:dyDescent="0.2">
      <c r="A17" s="20">
        <v>12</v>
      </c>
      <c r="B17" s="21" t="s">
        <v>13</v>
      </c>
      <c r="C17" s="25"/>
      <c r="D17" s="22" t="s">
        <v>1</v>
      </c>
      <c r="E17" s="23">
        <v>1915.63</v>
      </c>
    </row>
    <row r="18" spans="1:5" ht="60.75" customHeight="1" x14ac:dyDescent="0.2">
      <c r="A18" s="27">
        <v>13</v>
      </c>
      <c r="B18" s="28" t="s">
        <v>17</v>
      </c>
      <c r="C18" s="25"/>
      <c r="D18" s="22" t="s">
        <v>1</v>
      </c>
      <c r="E18" s="23">
        <v>-3.26</v>
      </c>
    </row>
    <row r="19" spans="1:5" ht="51" customHeight="1" x14ac:dyDescent="0.2">
      <c r="A19" s="20">
        <v>14</v>
      </c>
      <c r="B19" s="21" t="s">
        <v>25</v>
      </c>
      <c r="C19" s="29"/>
      <c r="D19" s="22" t="s">
        <v>1</v>
      </c>
      <c r="E19" s="26">
        <f>E16+E17+E18</f>
        <v>2809.53</v>
      </c>
    </row>
    <row r="20" spans="1:5" x14ac:dyDescent="0.2">
      <c r="B20" s="30"/>
    </row>
    <row r="21" spans="1:5" x14ac:dyDescent="0.2">
      <c r="B21" s="31"/>
      <c r="C21" s="32"/>
      <c r="D21" s="32"/>
      <c r="E21" s="32"/>
    </row>
    <row r="22" spans="1:5" ht="29.25" customHeight="1" x14ac:dyDescent="0.2">
      <c r="B22" s="31"/>
      <c r="C22" s="32"/>
      <c r="D22" s="32"/>
      <c r="E22" s="32"/>
    </row>
    <row r="23" spans="1:5" ht="26.25" customHeight="1" x14ac:dyDescent="0.2">
      <c r="B23" s="31"/>
      <c r="C23" s="32"/>
      <c r="D23" s="32"/>
      <c r="E23" s="32"/>
    </row>
    <row r="24" spans="1:5" ht="15.75" customHeight="1" x14ac:dyDescent="0.2">
      <c r="B24" s="31"/>
      <c r="C24" s="32"/>
      <c r="D24" s="32"/>
      <c r="E24" s="32"/>
    </row>
    <row r="25" spans="1:5" ht="12.75" customHeight="1" x14ac:dyDescent="0.2">
      <c r="B25" s="31"/>
      <c r="C25" s="32"/>
      <c r="D25" s="32"/>
      <c r="E25" s="32"/>
    </row>
    <row r="26" spans="1:5" ht="27" customHeight="1" x14ac:dyDescent="0.2">
      <c r="B26" s="31"/>
      <c r="C26" s="32"/>
      <c r="D26" s="32"/>
      <c r="E26" s="32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12"/>
  <sheetViews>
    <sheetView tabSelected="1" view="pageBreakPreview" topLeftCell="A10" zoomScaleNormal="110" zoomScaleSheetLayoutView="100" workbookViewId="0">
      <selection activeCell="A13" sqref="A13:XFD15"/>
    </sheetView>
  </sheetViews>
  <sheetFormatPr defaultRowHeight="15" x14ac:dyDescent="0.25"/>
  <cols>
    <col min="1" max="1" width="4.5703125" style="37" customWidth="1"/>
    <col min="2" max="2" width="46.42578125" style="37" customWidth="1"/>
    <col min="3" max="3" width="18" style="37" customWidth="1"/>
    <col min="4" max="4" width="10.5703125" style="37" customWidth="1"/>
    <col min="5" max="5" width="15.85546875" style="37" customWidth="1"/>
    <col min="6" max="6" width="14.85546875" style="35" bestFit="1" customWidth="1"/>
    <col min="7" max="13" width="9.140625" style="36"/>
    <col min="14" max="16384" width="9.140625" style="37"/>
  </cols>
  <sheetData>
    <row r="1" spans="1:6" ht="80.25" customHeight="1" x14ac:dyDescent="0.25">
      <c r="A1" s="53" t="s">
        <v>29</v>
      </c>
      <c r="B1" s="54"/>
      <c r="C1" s="54"/>
      <c r="D1" s="54"/>
      <c r="E1" s="54"/>
    </row>
    <row r="2" spans="1:6" ht="19.5" customHeight="1" x14ac:dyDescent="0.25">
      <c r="A2" s="38"/>
      <c r="E2" s="39"/>
    </row>
    <row r="3" spans="1:6" ht="19.5" customHeight="1" x14ac:dyDescent="0.3">
      <c r="A3" s="38"/>
      <c r="B3" s="40"/>
      <c r="D3" s="41"/>
      <c r="E3" s="42"/>
    </row>
    <row r="4" spans="1:6" ht="25.5" x14ac:dyDescent="0.25">
      <c r="A4" s="43" t="s">
        <v>14</v>
      </c>
      <c r="B4" s="43" t="s">
        <v>4</v>
      </c>
      <c r="C4" s="44" t="s">
        <v>18</v>
      </c>
      <c r="D4" s="44" t="s">
        <v>0</v>
      </c>
      <c r="E4" s="43" t="s">
        <v>5</v>
      </c>
    </row>
    <row r="5" spans="1:6" x14ac:dyDescent="0.25">
      <c r="A5" s="45">
        <v>1</v>
      </c>
      <c r="B5" s="45">
        <v>2</v>
      </c>
      <c r="C5" s="45">
        <v>3</v>
      </c>
      <c r="D5" s="45">
        <v>4</v>
      </c>
      <c r="E5" s="45">
        <v>5</v>
      </c>
    </row>
    <row r="6" spans="1:6" ht="48" x14ac:dyDescent="0.25">
      <c r="A6" s="16">
        <v>1</v>
      </c>
      <c r="B6" s="46" t="s">
        <v>30</v>
      </c>
      <c r="C6" s="47"/>
      <c r="D6" s="48" t="s">
        <v>1</v>
      </c>
      <c r="E6" s="49">
        <v>2360.8200000000002</v>
      </c>
    </row>
    <row r="7" spans="1:6" ht="79.5" customHeight="1" x14ac:dyDescent="3.5">
      <c r="A7" s="16">
        <v>2</v>
      </c>
      <c r="B7" s="46" t="s">
        <v>31</v>
      </c>
      <c r="C7" s="50"/>
      <c r="D7" s="51" t="s">
        <v>2</v>
      </c>
      <c r="E7" s="34">
        <v>557934.36</v>
      </c>
      <c r="F7" s="33"/>
    </row>
    <row r="8" spans="1:6" ht="36" x14ac:dyDescent="0.25">
      <c r="A8" s="16">
        <v>3</v>
      </c>
      <c r="B8" s="46" t="s">
        <v>32</v>
      </c>
      <c r="C8" s="52"/>
      <c r="D8" s="48" t="s">
        <v>1</v>
      </c>
      <c r="E8" s="49">
        <v>2364.2800000000002</v>
      </c>
    </row>
    <row r="9" spans="1:6" ht="48" x14ac:dyDescent="0.25">
      <c r="A9" s="16">
        <v>4</v>
      </c>
      <c r="B9" s="46" t="s">
        <v>33</v>
      </c>
      <c r="C9" s="47"/>
      <c r="D9" s="51" t="s">
        <v>2</v>
      </c>
      <c r="E9" s="34">
        <v>591853.66599999997</v>
      </c>
    </row>
    <row r="10" spans="1:6" ht="51.75" customHeight="1" x14ac:dyDescent="0.25">
      <c r="A10" s="16">
        <v>5</v>
      </c>
      <c r="B10" s="46" t="s">
        <v>23</v>
      </c>
      <c r="C10" s="47"/>
      <c r="D10" s="48" t="s">
        <v>1</v>
      </c>
      <c r="E10" s="49">
        <f>(E6-E8)*E7/E9</f>
        <v>-3.26</v>
      </c>
    </row>
    <row r="11" spans="1:6" ht="33" customHeight="1" x14ac:dyDescent="0.25">
      <c r="A11" s="16">
        <v>6</v>
      </c>
      <c r="B11" s="46"/>
      <c r="C11" s="47"/>
      <c r="D11" s="48" t="s">
        <v>1</v>
      </c>
      <c r="E11" s="34">
        <f>0.1*2812.79</f>
        <v>281.279</v>
      </c>
    </row>
    <row r="12" spans="1:6" ht="96" x14ac:dyDescent="0.25">
      <c r="A12" s="16">
        <v>7</v>
      </c>
      <c r="B12" s="46" t="s">
        <v>34</v>
      </c>
      <c r="C12" s="47"/>
      <c r="D12" s="48" t="s">
        <v>1</v>
      </c>
      <c r="E12" s="49">
        <f>MIN(E10,E11)</f>
        <v>-3.26</v>
      </c>
    </row>
  </sheetData>
  <mergeCells count="1">
    <mergeCell ref="A1:E1"/>
  </mergeCells>
  <pageMargins left="0.70866141732283472" right="0" top="0.55118110236220474" bottom="0" header="0.11811023622047245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 sizeWithCells="1">
              <from>
                <xdr:col>2</xdr:col>
                <xdr:colOff>828675</xdr:colOff>
                <xdr:row>418</xdr:row>
                <xdr:rowOff>161925</xdr:rowOff>
              </from>
              <to>
                <xdr:col>3</xdr:col>
                <xdr:colOff>552450</xdr:colOff>
                <xdr:row>420</xdr:row>
                <xdr:rowOff>57150</xdr:rowOff>
              </to>
            </anchor>
          </objectPr>
        </oleObject>
      </mc:Choice>
      <mc:Fallback>
        <oleObject progId="Equation.3" shapeId="3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12.2024</vt:lpstr>
      <vt:lpstr>01.24</vt:lpstr>
      <vt:lpstr>'01.24'!Область_печати</vt:lpstr>
      <vt:lpstr>'12.2024'!Область_печати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2025-01-13T09:59:47Z</dcterms:modified>
</cp:coreProperties>
</file>