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drawings/drawing2.xml" ContentType="application/vnd.openxmlformats-officedocument.drawing+xml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evane\Desktop\Desktop\размещение инфо на сайте\Расчет коэффициента оплаты мощности для 1 ценовой\"/>
    </mc:Choice>
  </mc:AlternateContent>
  <bookViews>
    <workbookView xWindow="240" yWindow="90" windowWidth="24735" windowHeight="12210" tabRatio="725"/>
  </bookViews>
  <sheets>
    <sheet name="042021" sheetId="2" r:id="rId1"/>
    <sheet name="дельта" sheetId="4" r:id="rId2"/>
  </sheets>
  <definedNames>
    <definedName name="_xlnm.Print_Area" localSheetId="0">'042021'!$A$1:$E$20</definedName>
    <definedName name="_xlnm.Print_Area" localSheetId="1">дельта!$A$1:$E$27</definedName>
  </definedNames>
  <calcPr calcId="152511" fullPrecision="0"/>
</workbook>
</file>

<file path=xl/calcChain.xml><?xml version="1.0" encoding="utf-8"?>
<calcChain xmlns="http://schemas.openxmlformats.org/spreadsheetml/2006/main">
  <c r="O18" i="2" l="1"/>
  <c r="O17" i="2"/>
  <c r="O15" i="2"/>
  <c r="N14" i="2"/>
  <c r="O14" i="2" s="1"/>
  <c r="O13" i="2"/>
  <c r="O12" i="2"/>
  <c r="O11" i="2"/>
  <c r="O10" i="2"/>
  <c r="O9" i="2"/>
  <c r="O8" i="2"/>
  <c r="O7" i="2"/>
  <c r="O6" i="2"/>
  <c r="N16" i="2" l="1"/>
  <c r="O16" i="2" s="1"/>
  <c r="N19" i="2"/>
  <c r="O19" i="2" s="1"/>
</calcChain>
</file>

<file path=xl/sharedStrings.xml><?xml version="1.0" encoding="utf-8"?>
<sst xmlns="http://schemas.openxmlformats.org/spreadsheetml/2006/main" count="77" uniqueCount="46">
  <si>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</si>
  <si>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</si>
  <si>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</si>
  <si>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</si>
  <si>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</si>
  <si>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</si>
  <si>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</si>
  <si>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</si>
  <si>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</si>
  <si>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</si>
  <si>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</si>
  <si>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</si>
  <si>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</si>
  <si>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</si>
  <si>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</si>
  <si>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</si>
  <si>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</si>
  <si>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</si>
  <si>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</si>
  <si>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</si>
  <si>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</si>
  <si>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</si>
  <si>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</si>
  <si>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Расчетная (вспомогательная) величина изменения средневзвешенной нерегулируемой цены на электрическую энергию (мощность) за расчетный период (5=(1-3)*2)/4)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</si>
  <si>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</si>
  <si>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</si>
  <si>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Все файлы для Ландокса сохранять в формате  .xlsx, в другом формате Ландокс их оставляет на редактировании и стопорит.</t>
  </si>
  <si>
    <t>2021 года</t>
  </si>
  <si>
    <t>апрель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</si>
  <si>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04-2021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</si>
  <si>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март 2021 года</t>
  </si>
  <si>
    <t>Расчёт величины изменения средневзвешенной нерегулируемой цены на электрическую энергию (мощность) за расчетный период (04 2021г.) , используемой в расчете средневзвешенной нерегулируемой цены на электрическую энергию (мощность) и связанной с учетом данных за предыдущие расчетные периоды (04.2019-05.2019, 09.2019, 05.2020 г.)</t>
  </si>
  <si>
    <t>Средневзвешенная нерегулируемая цена на электрическую энергию (мощность) за предыдущий расчетный период (апрель 2019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</si>
  <si>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(апрель 2019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</si>
  <si>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(апрель 2019 г.)</t>
  </si>
  <si>
    <t>Средневзвешенная нерегулируемая цена на электрическую энергию (мощность) за предыдущий расчетный период (май 2019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</si>
  <si>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(май 2019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</si>
  <si>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(май 2019 г.)</t>
  </si>
  <si>
    <t>Средневзвешенная нерегулируемая цена на электрическую энергию (мощность) за предыдущий расчетный период (сентябрь 2019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</si>
  <si>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(сентябрь 2019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</si>
  <si>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(сентябрь 2019 г.)</t>
  </si>
  <si>
    <t>Средневзвешенная нерегулируемая цена на электрическую энергию (мощность) за предыдущий расчетный период (май 2020 г.), определяемая с учетом данных, известных в расчетный период</t>
  </si>
  <si>
    <t>Сумма объемов потребления электрической энергии за предыдущий расчетный период (май 2020 г.) потребителями (покупателями), осуществлявшими расчеты с гарантирующим поставщиком по первой ценовой категории, определенных с учетом данных, известных в расчетный период</t>
  </si>
  <si>
    <t>Средневзвешенная нерегулируемая цена на электрическую энергию (мощность) за предыдущий расчетный период (май 2020 г.)</t>
  </si>
  <si>
    <t>Сумма объемов потребления электрической энергии за расчетный период (апрель 2021 г.) потребителями (покупателями), осуществляющими расчеты по первой ценовой категории</t>
  </si>
  <si>
    <t>ИТОГО величина изменения средневзвешенной нерегулируемой цены на электрическую энергию (мощность) за расчетный период (апрель 2021 г.) , используемая в расчете средневзвешенной нерегулируемой цены на электрическую энергию (мощность) , связанная с учетом данных за предыдущие расчетные периоды (04.2019-05.2019, 09.2019, 05.2020 г.) - (МИН (5;6))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</si>
</sst>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0000000000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4"/>
      <color rgb="FF002060"/>
      <name val="Cambria"/>
      <family val="1"/>
      <charset val="204"/>
    </font>
    <font>
      <b/>
      <sz val="16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mbria"/>
      <family val="1"/>
      <charset val="204"/>
    </font>
    <font>
      <sz val="11"/>
      <name val="Cambria"/>
      <family val="1"/>
      <charset val="204"/>
    </font>
    <font>
      <sz val="14"/>
      <name val="Cambria"/>
      <family val="1"/>
      <charset val="204"/>
    </font>
    <font>
      <i/>
      <sz val="16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  <font>
      <sz val="11"/>
      <name val="Cambria Math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14" fillId="0" borderId="2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5" fillId="0" borderId="2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7" fillId="0" borderId="0" xfId="0" applyFont="1"/>
    <xf numFmtId="0" fontId="1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15" fillId="0" borderId="0" xfId="0" applyFont="1"/>
    <xf numFmtId="166" fontId="5" fillId="0" borderId="2" xfId="0" applyNumberFormat="1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wrapText="1"/>
    </xf>
    <xf numFmtId="0" fontId="14" fillId="0" borderId="1" xfId="0" applyFont="1" applyBorder="1"/>
    <xf numFmtId="4" fontId="5" fillId="0" borderId="1" xfId="0" applyNumberFormat="1" applyFont="1" applyBorder="1"/>
    <xf numFmtId="0" fontId="13" fillId="0" borderId="0" xfId="0" applyFont="1"/>
    <xf numFmtId="0" fontId="6" fillId="0" borderId="1" xfId="0" applyFont="1" applyBorder="1" applyAlignment="1">
      <alignment vertical="top" wrapText="1"/>
    </xf>
    <xf numFmtId="0" fontId="14" fillId="0" borderId="0" xfId="0" applyFont="1" applyAlignment="1">
      <alignment wrapText="1"/>
    </xf>
    <xf numFmtId="164" fontId="1" fillId="0" borderId="0" xfId="1" applyNumberFormat="1" applyFont="1" applyAlignment="1">
      <alignment vertical="center"/>
    </xf>
    <xf numFmtId="10" fontId="14" fillId="0" borderId="0" xfId="0" applyNumberFormat="1" applyFont="1"/>
    <xf numFmtId="10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/>
    </xf>
    <xf numFmtId="164" fontId="5" fillId="4" borderId="2" xfId="0" applyNumberFormat="1" applyFont="1" applyFill="1" applyBorder="1"/>
    <xf numFmtId="0" fontId="16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wrapText="1"/>
    </xf>
    <xf numFmtId="0" fontId="4" fillId="4" borderId="0" xfId="0" applyFont="1" applyFill="1"/>
    <xf numFmtId="0" fontId="8" fillId="4" borderId="0" xfId="0" applyFont="1" applyFill="1" applyAlignment="1">
      <alignment horizontal="right"/>
    </xf>
    <xf numFmtId="0" fontId="14" fillId="4" borderId="0" xfId="0" applyFont="1" applyFill="1"/>
    <xf numFmtId="0" fontId="14" fillId="4" borderId="0" xfId="0" applyFont="1" applyFill="1" applyAlignment="1">
      <alignment horizontal="right"/>
    </xf>
    <xf numFmtId="0" fontId="14" fillId="4" borderId="0" xfId="0" applyFont="1" applyFill="1" applyAlignment="1">
      <alignment horizontal="center"/>
    </xf>
    <xf numFmtId="10" fontId="14" fillId="4" borderId="0" xfId="0" applyNumberFormat="1" applyFont="1" applyFill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20" fillId="0" borderId="0" xfId="0" applyFont="1"/>
    <xf numFmtId="0" fontId="21" fillId="4" borderId="0" xfId="0" applyFont="1" applyFill="1"/>
    <xf numFmtId="0" fontId="20" fillId="0" borderId="0" xfId="0" applyFont="1" applyBorder="1"/>
    <xf numFmtId="0" fontId="22" fillId="0" borderId="0" xfId="0" applyFont="1"/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top"/>
    </xf>
    <xf numFmtId="0" fontId="24" fillId="0" borderId="1" xfId="0" applyFont="1" applyBorder="1" applyAlignment="1">
      <alignment horizontal="center" vertical="center"/>
    </xf>
    <xf numFmtId="4" fontId="23" fillId="0" borderId="2" xfId="0" applyNumberFormat="1" applyFont="1" applyBorder="1"/>
    <xf numFmtId="0" fontId="25" fillId="0" borderId="0" xfId="0" applyFont="1"/>
    <xf numFmtId="0" fontId="24" fillId="0" borderId="2" xfId="0" applyFont="1" applyBorder="1" applyAlignment="1">
      <alignment horizontal="center" vertical="center"/>
    </xf>
    <xf numFmtId="164" fontId="23" fillId="0" borderId="2" xfId="0" applyNumberFormat="1" applyFont="1" applyBorder="1"/>
    <xf numFmtId="0" fontId="20" fillId="0" borderId="1" xfId="0" applyFont="1" applyBorder="1" applyAlignment="1">
      <alignment vertical="top"/>
    </xf>
    <xf numFmtId="164" fontId="23" fillId="0" borderId="2" xfId="0" applyNumberFormat="1" applyFont="1" applyFill="1" applyBorder="1"/>
    <xf numFmtId="0" fontId="20" fillId="4" borderId="0" xfId="0" applyFont="1" applyFill="1"/>
    <xf numFmtId="0" fontId="24" fillId="0" borderId="0" xfId="0" applyFont="1" applyAlignment="1">
      <alignment wrapText="1"/>
    </xf>
    <xf numFmtId="0" fontId="24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7</xdr:row>
          <xdr:rowOff>66675</xdr:rowOff>
        </xdr:from>
        <xdr:to>
          <xdr:col>2</xdr:col>
          <xdr:colOff>714375</xdr:colOff>
          <xdr:row>7</xdr:row>
          <xdr:rowOff>333375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828675</xdr:colOff>
          <xdr:row>435</xdr:row>
          <xdr:rowOff>161925</xdr:rowOff>
        </xdr:from>
        <xdr:to>
          <xdr:col>3</xdr:col>
          <xdr:colOff>552450</xdr:colOff>
          <xdr:row>437</xdr:row>
          <xdr:rowOff>57150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11723</xdr:colOff>
      <xdr:row>5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908314" y="3032079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04−2019)^(СВНЦЭМ_перерасчёт)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6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980585" y="3915640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04−2019)^(Э_перерасчёт,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2075583</xdr:colOff>
      <xdr:row>1</xdr:row>
      <xdr:rowOff>121227</xdr:rowOff>
    </xdr:from>
    <xdr:ext cx="1613189" cy="3394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6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  перерасчёт</m:t>
                        </m:r>
                      </m:sup>
                    </m:sSubSup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378651" y="1835727"/>
              <a:ext cx="1613189" cy="3394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6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04−2021)^(ЭМ,   перерасчёт)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3391766</xdr:colOff>
      <xdr:row>7</xdr:row>
      <xdr:rowOff>166255</xdr:rowOff>
    </xdr:from>
    <xdr:ext cx="65" cy="172227"/>
    <xdr:sp macro="" textlink="">
      <xdr:nvSpPr>
        <xdr:cNvPr id="5" name="TextBox 4"/>
        <xdr:cNvSpPr txBox="1"/>
      </xdr:nvSpPr>
      <xdr:spPr>
        <a:xfrm>
          <a:off x="3772766" y="45650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7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4101811" y="4504459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04−2019)^СВНЦЭМ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58015</xdr:colOff>
      <xdr:row>17</xdr:row>
      <xdr:rowOff>183574</xdr:rowOff>
    </xdr:from>
    <xdr:ext cx="1353628" cy="31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Э, 1ЦК</m:t>
                        </m:r>
                      </m:sup>
                    </m:sSubSup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3461038" y="5543551"/>
              <a:ext cx="1353628" cy="31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04−2021)^(Э, 1ЦК)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222538</xdr:colOff>
      <xdr:row>18</xdr:row>
      <xdr:rowOff>122958</xdr:rowOff>
    </xdr:from>
    <xdr:ext cx="825212" cy="318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119129" y="5621481"/>
              <a:ext cx="825212" cy="318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04−2021)^ЭМ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467592</xdr:colOff>
      <xdr:row>19</xdr:row>
      <xdr:rowOff>77933</xdr:rowOff>
    </xdr:from>
    <xdr:ext cx="2277340" cy="2770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0,1∗(Ц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+</m:t>
                    </m:r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λ</m:t>
                        </m:r>
                        <m: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СВНЦМ</m:t>
                        </m:r>
                      </m:sup>
                    </m:sSubSup>
                    <m:r>
                      <m:rPr>
                        <m:nor/>
                      </m:rPr>
                      <a:rPr lang="ru-RU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ru-RU">
                <a:effectLst/>
              </a:endParaRPr>
            </a:p>
            <a:p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48592" y="6052706"/>
              <a:ext cx="2277340" cy="2770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0,1∗(Ц〗_(04−2021)^СВНЦЭ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+" 〖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λ∗Ц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04−2021)^СВНЦМ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ru-RU">
                <a:effectLst/>
              </a:endParaRPr>
            </a:p>
            <a:p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127289</xdr:colOff>
      <xdr:row>20</xdr:row>
      <xdr:rowOff>418234</xdr:rowOff>
    </xdr:from>
    <xdr:ext cx="859847" cy="566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04−2021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ЭМ, 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3530312" y="7353300"/>
              <a:ext cx="859847" cy="422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04−2021)^(ЭМ, 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8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3414746" y="34477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05−2019)^(СВНЦЭМ_перерасчёт)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9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3487017" y="43139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05−2019)^(Э_перерасчёт,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10</xdr:row>
      <xdr:rowOff>166255</xdr:rowOff>
    </xdr:from>
    <xdr:ext cx="65" cy="172227"/>
    <xdr:sp macro="" textlink="">
      <xdr:nvSpPr>
        <xdr:cNvPr id="18" name="TextBox 17"/>
        <xdr:cNvSpPr txBox="1"/>
      </xdr:nvSpPr>
      <xdr:spPr>
        <a:xfrm>
          <a:off x="3399559" y="5067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10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3608243" y="50066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05−2019)^СВНЦЭМ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11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3414746" y="563846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09−2019)^(СВНЦЭМ_перерасчёт)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12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3487017" y="650470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09−2019)^(Э_перерасчёт,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13</xdr:row>
      <xdr:rowOff>166255</xdr:rowOff>
    </xdr:from>
    <xdr:ext cx="65" cy="172227"/>
    <xdr:sp macro="" textlink="">
      <xdr:nvSpPr>
        <xdr:cNvPr id="22" name="TextBox 21"/>
        <xdr:cNvSpPr txBox="1"/>
      </xdr:nvSpPr>
      <xdr:spPr>
        <a:xfrm>
          <a:off x="3399559" y="725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13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3608243" y="7197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09−2019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3608243" y="719743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09−2019)^СВНЦЭМ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11723</xdr:colOff>
      <xdr:row>14</xdr:row>
      <xdr:rowOff>165920</xdr:rowOff>
    </xdr:from>
    <xdr:ext cx="1189892" cy="275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3414746" y="78292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05−2020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СВНЦЭМ_перерасчёт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3414746" y="7829215"/>
              <a:ext cx="1189892" cy="275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05−2020)^(СВНЦЭМ_перерасчёт)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83994</xdr:colOff>
      <xdr:row>15</xdr:row>
      <xdr:rowOff>426026</xdr:rowOff>
    </xdr:from>
    <xdr:ext cx="1052981" cy="309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3487017" y="86954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m:rPr>
                            <m:sty m:val="p"/>
                          </m:r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05−2020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Э_перерасчёт, 1ЦК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3487017" y="8695458"/>
              <a:ext cx="1052981" cy="3099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V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05−2020)^(Э_перерасчёт, 1ЦК)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3391766</xdr:colOff>
      <xdr:row>16</xdr:row>
      <xdr:rowOff>166255</xdr:rowOff>
    </xdr:from>
    <xdr:ext cx="65" cy="172227"/>
    <xdr:sp macro="" textlink="">
      <xdr:nvSpPr>
        <xdr:cNvPr id="26" name="TextBox 25"/>
        <xdr:cNvSpPr txBox="1"/>
      </xdr:nvSpPr>
      <xdr:spPr>
        <a:xfrm>
          <a:off x="3399559" y="9448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205220</xdr:colOff>
      <xdr:row>16</xdr:row>
      <xdr:rowOff>105641</xdr:rowOff>
    </xdr:from>
    <xdr:ext cx="721303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3608243" y="93881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∆Ц</m:t>
                        </m:r>
                      </m:e>
                      <m:sub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05−2020</m:t>
                        </m:r>
                      </m:sub>
                      <m:sup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СВНЦЭМ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3608243" y="9388186"/>
              <a:ext cx="721303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〖∆Ц〗_(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05−2020)^СВНЦЭМ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oleObject" Target="../embeddings/oleObject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110" zoomScaleNormal="110" workbookViewId="0">
      <selection activeCell="R6" sqref="R6"/>
    </sheetView>
  </sheetViews>
  <sheetFormatPr defaultRowHeight="14.25" x14ac:dyDescent="0.2"/>
  <cols>
    <col min="1" max="1" width="3.85546875" style="1" customWidth="1"/>
    <col min="2" max="2" width="46.28515625" style="1" customWidth="1"/>
    <col min="3" max="3" width="14.5703125" style="1" customWidth="1"/>
    <col min="4" max="4" width="10.42578125" style="1" customWidth="1"/>
    <col min="5" max="5" width="21.42578125" style="1" customWidth="1"/>
    <col min="6" max="13" width="0" style="1" hidden="1" customWidth="1"/>
    <col min="14" max="14" width="21.42578125" style="1" hidden="1" customWidth="1"/>
    <col min="15" max="15" width="11.140625" style="31" hidden="1" customWidth="1"/>
    <col min="16" max="16384" width="9.140625" style="1"/>
  </cols>
  <sheetData>
    <row r="1" spans="1:15" ht="29.25" customHeight="1" x14ac:dyDescent="0.25">
      <c r="A1" s="16" t="s">
        <v>10</v>
      </c>
      <c r="G1" s="35"/>
      <c r="H1" s="35"/>
      <c r="I1" s="35"/>
      <c r="J1" s="35"/>
      <c r="K1" s="35"/>
      <c r="L1" s="35"/>
      <c r="M1" s="35"/>
    </row>
    <row r="2" spans="1:15" ht="3" customHeight="1" x14ac:dyDescent="0.25">
      <c r="A2" s="2"/>
      <c r="G2" s="35"/>
      <c r="H2" s="35"/>
      <c r="I2" s="35"/>
      <c r="J2" s="35"/>
      <c r="K2" s="35"/>
      <c r="L2" s="35"/>
      <c r="M2" s="35"/>
    </row>
    <row r="3" spans="1:15" s="39" customFormat="1" ht="27.75" customHeight="1" x14ac:dyDescent="0.45">
      <c r="A3" s="37"/>
      <c r="B3" s="38" t="s">
        <v>29</v>
      </c>
      <c r="D3" s="40" t="s">
        <v>28</v>
      </c>
      <c r="E3" s="41" t="s">
        <v>27</v>
      </c>
      <c r="G3" s="35"/>
      <c r="H3" s="35"/>
      <c r="I3" s="35"/>
      <c r="J3" s="35"/>
      <c r="K3" s="35"/>
      <c r="L3" s="35"/>
      <c r="M3" s="35"/>
      <c r="N3" s="41" t="s">
        <v>30</v>
      </c>
      <c r="O3" s="42"/>
    </row>
    <row r="4" spans="1:15" s="14" customFormat="1" ht="26.25" customHeight="1" x14ac:dyDescent="0.25">
      <c r="A4" s="3" t="s">
        <v>14</v>
      </c>
      <c r="B4" s="3" t="s">
        <v>4</v>
      </c>
      <c r="C4" s="4" t="s">
        <v>18</v>
      </c>
      <c r="D4" s="4" t="s">
        <v>0</v>
      </c>
      <c r="E4" s="3" t="s">
        <v>5</v>
      </c>
      <c r="G4" s="35"/>
      <c r="H4" s="35"/>
      <c r="I4" s="35"/>
      <c r="J4" s="35"/>
      <c r="K4" s="35"/>
      <c r="L4" s="35"/>
      <c r="M4" s="35"/>
      <c r="N4" s="3" t="s">
        <v>5</v>
      </c>
      <c r="O4" s="32"/>
    </row>
    <row r="5" spans="1:15" s="17" customFormat="1" ht="11.25" customHeight="1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N5" s="5">
        <v>5</v>
      </c>
      <c r="O5" s="33"/>
    </row>
    <row r="6" spans="1:15" ht="26.25" customHeight="1" x14ac:dyDescent="0.2">
      <c r="A6" s="18">
        <v>1</v>
      </c>
      <c r="B6" s="7" t="s">
        <v>20</v>
      </c>
      <c r="C6" s="8"/>
      <c r="D6" s="10" t="s">
        <v>3</v>
      </c>
      <c r="E6" s="11">
        <v>1451.2829999999999</v>
      </c>
      <c r="G6" s="36" t="s">
        <v>26</v>
      </c>
      <c r="H6" s="36"/>
      <c r="I6" s="36"/>
      <c r="J6" s="36"/>
      <c r="K6" s="36"/>
      <c r="L6" s="36"/>
      <c r="M6" s="36"/>
      <c r="N6" s="11">
        <v>1655.325</v>
      </c>
      <c r="O6" s="31">
        <f>E6/N6-1</f>
        <v>-0.12330000000000001</v>
      </c>
    </row>
    <row r="7" spans="1:15" ht="25.5" customHeight="1" x14ac:dyDescent="0.2">
      <c r="A7" s="18">
        <v>2</v>
      </c>
      <c r="B7" s="7" t="s">
        <v>6</v>
      </c>
      <c r="C7" s="8"/>
      <c r="D7" s="10" t="s">
        <v>3</v>
      </c>
      <c r="E7" s="11">
        <v>6.1849999999999996</v>
      </c>
      <c r="G7" s="36"/>
      <c r="H7" s="36"/>
      <c r="I7" s="36"/>
      <c r="J7" s="36"/>
      <c r="K7" s="36"/>
      <c r="L7" s="36"/>
      <c r="M7" s="36"/>
      <c r="N7" s="11">
        <v>14.464</v>
      </c>
      <c r="O7" s="31">
        <f t="shared" ref="O7:O19" si="0">E7/N7-1</f>
        <v>-0.57240000000000002</v>
      </c>
    </row>
    <row r="8" spans="1:15" ht="33.75" customHeight="1" x14ac:dyDescent="0.2">
      <c r="A8" s="6">
        <v>3</v>
      </c>
      <c r="B8" s="7" t="s">
        <v>9</v>
      </c>
      <c r="C8" s="8"/>
      <c r="D8" s="10" t="s">
        <v>3</v>
      </c>
      <c r="E8" s="11">
        <v>399.459</v>
      </c>
      <c r="G8" s="36"/>
      <c r="H8" s="36"/>
      <c r="I8" s="36"/>
      <c r="J8" s="36"/>
      <c r="K8" s="36"/>
      <c r="L8" s="36"/>
      <c r="M8" s="36"/>
      <c r="N8" s="34">
        <v>453.04</v>
      </c>
      <c r="O8" s="31">
        <f t="shared" si="0"/>
        <v>-0.1183</v>
      </c>
    </row>
    <row r="9" spans="1:15" ht="69.75" customHeight="1" x14ac:dyDescent="0.2">
      <c r="A9" s="6">
        <v>4</v>
      </c>
      <c r="B9" s="7" t="s">
        <v>21</v>
      </c>
      <c r="C9" s="8"/>
      <c r="D9" s="10" t="s">
        <v>3</v>
      </c>
      <c r="E9" s="11">
        <v>571.5</v>
      </c>
      <c r="N9" s="11">
        <v>601.59</v>
      </c>
      <c r="O9" s="31">
        <f t="shared" si="0"/>
        <v>-0.05</v>
      </c>
    </row>
    <row r="10" spans="1:15" ht="24" customHeight="1" x14ac:dyDescent="0.2">
      <c r="A10" s="6">
        <v>5</v>
      </c>
      <c r="B10" s="7" t="s">
        <v>19</v>
      </c>
      <c r="C10" s="8"/>
      <c r="D10" s="10" t="s">
        <v>2</v>
      </c>
      <c r="E10" s="11">
        <v>931729.27300000004</v>
      </c>
      <c r="N10" s="11">
        <v>1087845.95</v>
      </c>
      <c r="O10" s="31">
        <f t="shared" si="0"/>
        <v>-0.14349999999999999</v>
      </c>
    </row>
    <row r="11" spans="1:15" ht="26.25" customHeight="1" x14ac:dyDescent="0.2">
      <c r="A11" s="6">
        <v>6</v>
      </c>
      <c r="B11" s="7" t="s">
        <v>7</v>
      </c>
      <c r="C11" s="8"/>
      <c r="D11" s="10" t="s">
        <v>2</v>
      </c>
      <c r="E11" s="11">
        <v>4796.1819999999998</v>
      </c>
      <c r="N11" s="11">
        <v>10869.290999999999</v>
      </c>
      <c r="O11" s="31">
        <f t="shared" si="0"/>
        <v>-0.55869999999999997</v>
      </c>
    </row>
    <row r="12" spans="1:15" ht="42" customHeight="1" x14ac:dyDescent="0.2">
      <c r="A12" s="6">
        <v>7</v>
      </c>
      <c r="B12" s="7" t="s">
        <v>8</v>
      </c>
      <c r="C12" s="8"/>
      <c r="D12" s="10" t="s">
        <v>2</v>
      </c>
      <c r="E12" s="11">
        <v>256603.05799999999</v>
      </c>
      <c r="G12" s="19"/>
      <c r="N12" s="11">
        <v>296328.64899999998</v>
      </c>
      <c r="O12" s="31">
        <f t="shared" si="0"/>
        <v>-0.1341</v>
      </c>
    </row>
    <row r="13" spans="1:15" ht="72" customHeight="1" x14ac:dyDescent="0.2">
      <c r="A13" s="6">
        <v>8</v>
      </c>
      <c r="B13" s="7" t="s">
        <v>22</v>
      </c>
      <c r="C13" s="8"/>
      <c r="D13" s="10" t="s">
        <v>2</v>
      </c>
      <c r="E13" s="11">
        <v>290530</v>
      </c>
      <c r="N13" s="11">
        <v>305820</v>
      </c>
      <c r="O13" s="31">
        <f t="shared" si="0"/>
        <v>-0.05</v>
      </c>
    </row>
    <row r="14" spans="1:15" ht="38.25" customHeight="1" x14ac:dyDescent="0.2">
      <c r="A14" s="6">
        <v>9</v>
      </c>
      <c r="B14" s="7" t="s">
        <v>24</v>
      </c>
      <c r="C14" s="8"/>
      <c r="D14" s="10" t="s">
        <v>16</v>
      </c>
      <c r="E14" s="20">
        <v>1.2494054936568299E-3</v>
      </c>
      <c r="N14" s="20">
        <f>MAX(N6+N7-(N8+N9),0)/(N10+N11-(N12+N13))</f>
        <v>1.2388247818330899E-3</v>
      </c>
      <c r="O14" s="31">
        <f t="shared" si="0"/>
        <v>8.5000000000000006E-3</v>
      </c>
    </row>
    <row r="15" spans="1:15" ht="26.25" customHeight="1" x14ac:dyDescent="0.2">
      <c r="A15" s="21">
        <v>10</v>
      </c>
      <c r="B15" s="22" t="s">
        <v>12</v>
      </c>
      <c r="D15" s="9" t="s">
        <v>11</v>
      </c>
      <c r="E15" s="23">
        <v>686665.45</v>
      </c>
      <c r="N15" s="23">
        <v>700869.31</v>
      </c>
      <c r="O15" s="31">
        <f t="shared" si="0"/>
        <v>-2.0299999999999999E-2</v>
      </c>
    </row>
    <row r="16" spans="1:15" ht="47.25" customHeight="1" x14ac:dyDescent="0.2">
      <c r="A16" s="21">
        <v>11</v>
      </c>
      <c r="B16" s="24" t="s">
        <v>15</v>
      </c>
      <c r="C16" s="25"/>
      <c r="D16" s="9" t="s">
        <v>1</v>
      </c>
      <c r="E16" s="26">
        <v>857.92</v>
      </c>
      <c r="J16" s="27"/>
      <c r="N16" s="26">
        <f>N14*N15</f>
        <v>868.25</v>
      </c>
      <c r="O16" s="31">
        <f t="shared" si="0"/>
        <v>-1.1900000000000001E-2</v>
      </c>
    </row>
    <row r="17" spans="1:15" ht="48" customHeight="1" x14ac:dyDescent="0.2">
      <c r="A17" s="21">
        <v>12</v>
      </c>
      <c r="B17" s="22" t="s">
        <v>13</v>
      </c>
      <c r="C17" s="25"/>
      <c r="D17" s="9" t="s">
        <v>1</v>
      </c>
      <c r="E17" s="23">
        <v>891.07</v>
      </c>
      <c r="N17" s="23">
        <v>818.01</v>
      </c>
      <c r="O17" s="31">
        <f t="shared" si="0"/>
        <v>8.9300000000000004E-2</v>
      </c>
    </row>
    <row r="18" spans="1:15" ht="60.75" customHeight="1" x14ac:dyDescent="0.2">
      <c r="A18" s="21">
        <v>13</v>
      </c>
      <c r="B18" s="28" t="s">
        <v>17</v>
      </c>
      <c r="C18" s="25"/>
      <c r="D18" s="9" t="s">
        <v>1</v>
      </c>
      <c r="E18" s="23">
        <v>5.4</v>
      </c>
      <c r="N18" s="23">
        <v>1.64</v>
      </c>
      <c r="O18" s="31">
        <f t="shared" si="0"/>
        <v>2.2927</v>
      </c>
    </row>
    <row r="19" spans="1:15" ht="51" customHeight="1" x14ac:dyDescent="0.2">
      <c r="A19" s="21">
        <v>14</v>
      </c>
      <c r="B19" s="22" t="s">
        <v>25</v>
      </c>
      <c r="C19" s="15"/>
      <c r="D19" s="9" t="s">
        <v>1</v>
      </c>
      <c r="E19" s="26">
        <v>1754.39</v>
      </c>
      <c r="N19" s="26">
        <f>N16+N17+N18</f>
        <v>1687.9</v>
      </c>
      <c r="O19" s="31">
        <f t="shared" si="0"/>
        <v>3.9399999999999998E-2</v>
      </c>
    </row>
    <row r="20" spans="1:15" x14ac:dyDescent="0.2">
      <c r="B20" s="29"/>
    </row>
    <row r="21" spans="1:15" x14ac:dyDescent="0.2">
      <c r="B21" s="12"/>
      <c r="C21" s="13"/>
      <c r="D21" s="13"/>
      <c r="E21" s="13"/>
      <c r="N21" s="13"/>
    </row>
    <row r="22" spans="1:15" ht="29.25" customHeight="1" x14ac:dyDescent="0.2">
      <c r="B22" s="12"/>
      <c r="C22" s="13"/>
      <c r="D22" s="13"/>
      <c r="E22" s="13"/>
      <c r="N22" s="13"/>
    </row>
    <row r="23" spans="1:15" ht="26.25" customHeight="1" x14ac:dyDescent="0.2">
      <c r="B23" s="12"/>
      <c r="C23" s="13"/>
      <c r="D23" s="13"/>
      <c r="E23" s="13"/>
      <c r="N23" s="13"/>
    </row>
    <row r="24" spans="1:15" ht="15.75" customHeight="1" x14ac:dyDescent="0.2">
      <c r="B24" s="12"/>
      <c r="C24" s="13"/>
      <c r="D24" s="13"/>
      <c r="E24" s="13"/>
      <c r="N24" s="13"/>
    </row>
    <row r="25" spans="1:15" ht="12.75" customHeight="1" x14ac:dyDescent="0.2">
      <c r="B25" s="12"/>
      <c r="C25" s="13"/>
      <c r="D25" s="13"/>
      <c r="E25" s="13"/>
      <c r="N25" s="13"/>
    </row>
    <row r="26" spans="1:15" ht="27" customHeight="1" x14ac:dyDescent="0.2">
      <c r="B26" s="12"/>
      <c r="C26" s="13"/>
      <c r="D26" s="13"/>
      <c r="E26" s="13"/>
      <c r="N26" s="13"/>
    </row>
  </sheetData>
  <mergeCells count="2">
    <mergeCell ref="G1:M4"/>
    <mergeCell ref="G6:M8"/>
  </mergeCells>
  <phoneticPr fontId="0" type="noConversion"/>
  <pageMargins left="0.70866141732283472" right="0.11811023622047245" top="0.78740157480314965" bottom="0.15748031496062992" header="0.11811023622047245" footer="0.31496062992125984"/>
  <pageSetup paperSize="9" scale="97" fitToHeight="0" orientation="portrait" horizontalDpi="4294967295" verticalDpi="4294967295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171450</xdr:colOff>
                <xdr:row>7</xdr:row>
                <xdr:rowOff>66675</xdr:rowOff>
              </from>
              <to>
                <xdr:col>2</xdr:col>
                <xdr:colOff>714375</xdr:colOff>
                <xdr:row>7</xdr:row>
                <xdr:rowOff>333375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19" zoomScale="110" zoomScaleNormal="110" workbookViewId="0">
      <selection activeCell="J6" sqref="J6"/>
    </sheetView>
  </sheetViews>
  <sheetFormatPr defaultRowHeight="15" x14ac:dyDescent="0.25"/>
  <cols>
    <col min="1" max="1" width="4.5703125" style="68" customWidth="1"/>
    <col min="2" max="2" width="46.42578125" style="47" customWidth="1"/>
    <col min="3" max="3" width="18" style="47" customWidth="1"/>
    <col min="4" max="4" width="10.5703125" style="47" customWidth="1"/>
    <col min="5" max="5" width="19.140625" style="47" customWidth="1"/>
    <col min="6" max="6" width="14.85546875" style="45" bestFit="1" customWidth="1"/>
    <col min="7" max="13" width="9.140625" style="46"/>
    <col min="14" max="16384" width="9.140625" style="47"/>
  </cols>
  <sheetData>
    <row r="1" spans="1:13" s="47" customFormat="1" ht="80.25" customHeight="1" x14ac:dyDescent="0.25">
      <c r="A1" s="43" t="s">
        <v>31</v>
      </c>
      <c r="B1" s="44"/>
      <c r="C1" s="44"/>
      <c r="D1" s="44"/>
      <c r="E1" s="44"/>
      <c r="F1" s="45"/>
      <c r="G1" s="46"/>
      <c r="H1" s="46"/>
      <c r="I1" s="46"/>
      <c r="J1" s="46"/>
      <c r="K1" s="46"/>
      <c r="L1" s="46"/>
      <c r="M1" s="46"/>
    </row>
    <row r="2" spans="1:13" s="47" customFormat="1" ht="19.5" customHeight="1" x14ac:dyDescent="0.25">
      <c r="A2" s="48"/>
      <c r="E2" s="49"/>
      <c r="F2" s="45"/>
      <c r="G2" s="46"/>
      <c r="H2" s="46"/>
      <c r="I2" s="46"/>
      <c r="J2" s="46"/>
      <c r="K2" s="46"/>
      <c r="L2" s="46"/>
      <c r="M2" s="46"/>
    </row>
    <row r="3" spans="1:13" s="47" customFormat="1" ht="19.5" customHeight="1" x14ac:dyDescent="0.3">
      <c r="A3" s="48"/>
      <c r="B3" s="50"/>
      <c r="D3" s="51"/>
      <c r="E3" s="52"/>
      <c r="F3" s="45"/>
      <c r="G3" s="46"/>
      <c r="H3" s="46"/>
      <c r="I3" s="46"/>
      <c r="J3" s="46"/>
      <c r="K3" s="46"/>
      <c r="L3" s="46"/>
      <c r="M3" s="46"/>
    </row>
    <row r="4" spans="1:13" s="47" customFormat="1" ht="25.5" x14ac:dyDescent="0.25">
      <c r="A4" s="53" t="s">
        <v>14</v>
      </c>
      <c r="B4" s="54" t="s">
        <v>4</v>
      </c>
      <c r="C4" s="55" t="s">
        <v>18</v>
      </c>
      <c r="D4" s="55" t="s">
        <v>0</v>
      </c>
      <c r="E4" s="54" t="s">
        <v>5</v>
      </c>
      <c r="F4" s="45"/>
      <c r="G4" s="46"/>
      <c r="H4" s="46"/>
      <c r="I4" s="46"/>
      <c r="J4" s="46"/>
      <c r="K4" s="46"/>
      <c r="L4" s="46"/>
      <c r="M4" s="46"/>
    </row>
    <row r="5" spans="1:13" s="47" customFormat="1" x14ac:dyDescent="0.25">
      <c r="A5" s="56">
        <v>1</v>
      </c>
      <c r="B5" s="57">
        <v>2</v>
      </c>
      <c r="C5" s="57">
        <v>3</v>
      </c>
      <c r="D5" s="57">
        <v>4</v>
      </c>
      <c r="E5" s="57">
        <v>5</v>
      </c>
      <c r="F5" s="45"/>
      <c r="G5" s="46"/>
      <c r="H5" s="46"/>
      <c r="I5" s="46"/>
      <c r="J5" s="46"/>
      <c r="K5" s="46"/>
      <c r="L5" s="46"/>
      <c r="M5" s="46"/>
    </row>
    <row r="6" spans="1:13" s="47" customFormat="1" ht="48" x14ac:dyDescent="0.25">
      <c r="A6" s="58">
        <v>1</v>
      </c>
      <c r="B6" s="59" t="s">
        <v>32</v>
      </c>
      <c r="C6" s="60"/>
      <c r="D6" s="61" t="s">
        <v>1</v>
      </c>
      <c r="E6" s="62">
        <v>1759.4</v>
      </c>
      <c r="F6" s="45"/>
      <c r="G6" s="46"/>
      <c r="H6" s="46"/>
      <c r="I6" s="46"/>
      <c r="J6" s="46"/>
      <c r="K6" s="46"/>
      <c r="L6" s="46"/>
      <c r="M6" s="46"/>
    </row>
    <row r="7" spans="1:13" s="47" customFormat="1" ht="79.5" customHeight="1" x14ac:dyDescent="3.5">
      <c r="A7" s="58">
        <v>2</v>
      </c>
      <c r="B7" s="59" t="s">
        <v>33</v>
      </c>
      <c r="C7" s="63"/>
      <c r="D7" s="64" t="s">
        <v>2</v>
      </c>
      <c r="E7" s="65">
        <v>406089.25400000002</v>
      </c>
      <c r="F7" s="30"/>
      <c r="G7" s="46"/>
      <c r="H7" s="46"/>
      <c r="I7" s="46"/>
      <c r="J7" s="46"/>
      <c r="K7" s="46"/>
      <c r="L7" s="46"/>
      <c r="M7" s="46"/>
    </row>
    <row r="8" spans="1:13" s="47" customFormat="1" ht="36" x14ac:dyDescent="0.25">
      <c r="A8" s="58">
        <v>3</v>
      </c>
      <c r="B8" s="59" t="s">
        <v>34</v>
      </c>
      <c r="C8" s="66"/>
      <c r="D8" s="61" t="s">
        <v>1</v>
      </c>
      <c r="E8" s="62">
        <v>1759.34</v>
      </c>
      <c r="F8" s="45"/>
      <c r="G8" s="46"/>
      <c r="H8" s="46"/>
      <c r="I8" s="46"/>
      <c r="J8" s="46"/>
      <c r="K8" s="46"/>
      <c r="L8" s="46"/>
      <c r="M8" s="46"/>
    </row>
    <row r="9" spans="1:13" s="47" customFormat="1" ht="48" x14ac:dyDescent="0.25">
      <c r="A9" s="58">
        <v>1</v>
      </c>
      <c r="B9" s="59" t="s">
        <v>35</v>
      </c>
      <c r="C9" s="60"/>
      <c r="D9" s="61" t="s">
        <v>1</v>
      </c>
      <c r="E9" s="62">
        <v>1601.61</v>
      </c>
      <c r="F9" s="45"/>
      <c r="G9" s="46"/>
      <c r="H9" s="46"/>
      <c r="I9" s="46"/>
      <c r="J9" s="46"/>
      <c r="K9" s="46"/>
      <c r="L9" s="46"/>
      <c r="M9" s="46"/>
    </row>
    <row r="10" spans="1:13" s="47" customFormat="1" ht="79.5" customHeight="1" x14ac:dyDescent="3.5">
      <c r="A10" s="58">
        <v>2</v>
      </c>
      <c r="B10" s="59" t="s">
        <v>36</v>
      </c>
      <c r="C10" s="63"/>
      <c r="D10" s="64" t="s">
        <v>2</v>
      </c>
      <c r="E10" s="65">
        <v>355258.47899999999</v>
      </c>
      <c r="F10" s="30"/>
      <c r="G10" s="46"/>
      <c r="H10" s="46"/>
      <c r="I10" s="46"/>
      <c r="J10" s="46"/>
      <c r="K10" s="46"/>
      <c r="L10" s="46"/>
      <c r="M10" s="46"/>
    </row>
    <row r="11" spans="1:13" s="47" customFormat="1" ht="36" x14ac:dyDescent="0.25">
      <c r="A11" s="58">
        <v>3</v>
      </c>
      <c r="B11" s="59" t="s">
        <v>37</v>
      </c>
      <c r="C11" s="66"/>
      <c r="D11" s="61" t="s">
        <v>1</v>
      </c>
      <c r="E11" s="62">
        <v>1600.75</v>
      </c>
      <c r="F11" s="45"/>
      <c r="G11" s="46"/>
      <c r="H11" s="46"/>
      <c r="I11" s="46"/>
      <c r="J11" s="46"/>
      <c r="K11" s="46"/>
      <c r="L11" s="46"/>
      <c r="M11" s="46"/>
    </row>
    <row r="12" spans="1:13" s="47" customFormat="1" ht="48" x14ac:dyDescent="0.25">
      <c r="A12" s="58">
        <v>1</v>
      </c>
      <c r="B12" s="59" t="s">
        <v>38</v>
      </c>
      <c r="C12" s="60"/>
      <c r="D12" s="61" t="s">
        <v>1</v>
      </c>
      <c r="E12" s="62">
        <v>1146.03</v>
      </c>
      <c r="F12" s="45"/>
      <c r="G12" s="46"/>
      <c r="H12" s="46"/>
      <c r="I12" s="46"/>
      <c r="J12" s="46"/>
      <c r="K12" s="46"/>
      <c r="L12" s="46"/>
      <c r="M12" s="46"/>
    </row>
    <row r="13" spans="1:13" s="47" customFormat="1" ht="79.5" customHeight="1" x14ac:dyDescent="3.5">
      <c r="A13" s="58">
        <v>2</v>
      </c>
      <c r="B13" s="59" t="s">
        <v>39</v>
      </c>
      <c r="C13" s="63"/>
      <c r="D13" s="64" t="s">
        <v>2</v>
      </c>
      <c r="E13" s="65">
        <v>363989.20600000001</v>
      </c>
      <c r="F13" s="30"/>
      <c r="G13" s="46"/>
      <c r="H13" s="46"/>
      <c r="I13" s="46"/>
      <c r="J13" s="46"/>
      <c r="K13" s="46"/>
      <c r="L13" s="46"/>
      <c r="M13" s="46"/>
    </row>
    <row r="14" spans="1:13" s="47" customFormat="1" ht="36" x14ac:dyDescent="0.25">
      <c r="A14" s="58">
        <v>3</v>
      </c>
      <c r="B14" s="59" t="s">
        <v>40</v>
      </c>
      <c r="C14" s="66"/>
      <c r="D14" s="61" t="s">
        <v>1</v>
      </c>
      <c r="E14" s="62">
        <v>1145.77</v>
      </c>
      <c r="F14" s="45"/>
      <c r="G14" s="46"/>
      <c r="H14" s="46"/>
      <c r="I14" s="46"/>
      <c r="J14" s="46"/>
      <c r="K14" s="46"/>
      <c r="L14" s="46"/>
      <c r="M14" s="46"/>
    </row>
    <row r="15" spans="1:13" s="47" customFormat="1" ht="48" x14ac:dyDescent="0.25">
      <c r="A15" s="58">
        <v>1</v>
      </c>
      <c r="B15" s="59" t="s">
        <v>41</v>
      </c>
      <c r="C15" s="60"/>
      <c r="D15" s="61" t="s">
        <v>1</v>
      </c>
      <c r="E15" s="62">
        <v>1519.13</v>
      </c>
      <c r="F15" s="45"/>
      <c r="G15" s="46"/>
      <c r="H15" s="46"/>
      <c r="I15" s="46"/>
      <c r="J15" s="46"/>
      <c r="K15" s="46"/>
      <c r="L15" s="46"/>
      <c r="M15" s="46"/>
    </row>
    <row r="16" spans="1:13" s="47" customFormat="1" ht="79.5" customHeight="1" x14ac:dyDescent="3.5">
      <c r="A16" s="58">
        <v>2</v>
      </c>
      <c r="B16" s="59" t="s">
        <v>42</v>
      </c>
      <c r="C16" s="63"/>
      <c r="D16" s="64" t="s">
        <v>2</v>
      </c>
      <c r="E16" s="65">
        <v>286383.783</v>
      </c>
      <c r="F16" s="30"/>
      <c r="G16" s="46"/>
      <c r="H16" s="46"/>
      <c r="I16" s="46"/>
      <c r="J16" s="46"/>
      <c r="K16" s="46"/>
      <c r="L16" s="46"/>
      <c r="M16" s="46"/>
    </row>
    <row r="17" spans="1:13" s="47" customFormat="1" ht="36" x14ac:dyDescent="0.25">
      <c r="A17" s="58">
        <v>3</v>
      </c>
      <c r="B17" s="59" t="s">
        <v>43</v>
      </c>
      <c r="C17" s="66"/>
      <c r="D17" s="61" t="s">
        <v>1</v>
      </c>
      <c r="E17" s="62">
        <v>1513.17</v>
      </c>
      <c r="F17" s="45"/>
      <c r="G17" s="46"/>
      <c r="H17" s="46"/>
      <c r="I17" s="46"/>
      <c r="J17" s="46"/>
      <c r="K17" s="46"/>
      <c r="L17" s="46"/>
      <c r="M17" s="46"/>
    </row>
    <row r="18" spans="1:13" s="47" customFormat="1" ht="48" x14ac:dyDescent="0.25">
      <c r="A18" s="58">
        <v>4</v>
      </c>
      <c r="B18" s="59" t="s">
        <v>44</v>
      </c>
      <c r="C18" s="60"/>
      <c r="D18" s="64" t="s">
        <v>2</v>
      </c>
      <c r="E18" s="67">
        <v>394389.17300000001</v>
      </c>
      <c r="F18" s="45"/>
      <c r="G18" s="46"/>
      <c r="H18" s="46"/>
      <c r="I18" s="46"/>
      <c r="J18" s="46"/>
      <c r="K18" s="46"/>
      <c r="L18" s="46"/>
      <c r="M18" s="46"/>
    </row>
    <row r="19" spans="1:13" s="47" customFormat="1" ht="51.75" customHeight="1" x14ac:dyDescent="0.25">
      <c r="A19" s="58">
        <v>5</v>
      </c>
      <c r="B19" s="59" t="s">
        <v>23</v>
      </c>
      <c r="C19" s="60"/>
      <c r="D19" s="61" t="s">
        <v>1</v>
      </c>
      <c r="E19" s="62">
        <v>5.4</v>
      </c>
      <c r="F19" s="45"/>
      <c r="G19" s="46"/>
      <c r="H19" s="46"/>
      <c r="I19" s="46"/>
      <c r="J19" s="46"/>
      <c r="K19" s="46"/>
      <c r="L19" s="46"/>
      <c r="M19" s="46"/>
    </row>
    <row r="20" spans="1:13" s="47" customFormat="1" ht="33" customHeight="1" x14ac:dyDescent="0.25">
      <c r="A20" s="58">
        <v>6</v>
      </c>
      <c r="B20" s="59"/>
      <c r="C20" s="60"/>
      <c r="D20" s="61" t="s">
        <v>1</v>
      </c>
      <c r="E20" s="65">
        <v>174.899</v>
      </c>
      <c r="F20" s="45"/>
      <c r="G20" s="46"/>
      <c r="H20" s="46"/>
      <c r="I20" s="46"/>
      <c r="J20" s="46"/>
      <c r="K20" s="46"/>
      <c r="L20" s="46"/>
      <c r="M20" s="46"/>
    </row>
    <row r="21" spans="1:13" s="47" customFormat="1" ht="96" x14ac:dyDescent="0.25">
      <c r="A21" s="58">
        <v>7</v>
      </c>
      <c r="B21" s="59" t="s">
        <v>45</v>
      </c>
      <c r="C21" s="60"/>
      <c r="D21" s="61" t="s">
        <v>1</v>
      </c>
      <c r="E21" s="62">
        <v>5.4</v>
      </c>
      <c r="F21" s="45"/>
      <c r="G21" s="46"/>
      <c r="H21" s="46"/>
      <c r="I21" s="46"/>
      <c r="J21" s="46"/>
      <c r="K21" s="46"/>
      <c r="L21" s="46"/>
      <c r="M21" s="46"/>
    </row>
    <row r="22" spans="1:13" s="47" customFormat="1" x14ac:dyDescent="0.25">
      <c r="A22" s="68"/>
      <c r="B22" s="69"/>
      <c r="C22" s="70"/>
      <c r="D22" s="70"/>
      <c r="E22" s="70"/>
      <c r="F22" s="45"/>
      <c r="G22" s="46"/>
      <c r="H22" s="46"/>
      <c r="I22" s="46"/>
      <c r="J22" s="46"/>
      <c r="K22" s="46"/>
      <c r="L22" s="46"/>
      <c r="M22" s="46"/>
    </row>
    <row r="23" spans="1:13" s="47" customFormat="1" x14ac:dyDescent="0.25">
      <c r="A23" s="68"/>
      <c r="B23" s="69"/>
      <c r="C23" s="70"/>
      <c r="D23" s="70"/>
      <c r="E23" s="70"/>
      <c r="F23" s="45"/>
      <c r="G23" s="46"/>
      <c r="H23" s="46"/>
      <c r="I23" s="46"/>
      <c r="J23" s="46"/>
      <c r="K23" s="46"/>
      <c r="L23" s="46"/>
      <c r="M23" s="46"/>
    </row>
    <row r="24" spans="1:13" s="47" customFormat="1" x14ac:dyDescent="0.25">
      <c r="A24" s="68"/>
      <c r="B24" s="69"/>
      <c r="C24" s="70"/>
      <c r="D24" s="70"/>
      <c r="E24" s="70"/>
      <c r="F24" s="45"/>
      <c r="G24" s="46"/>
      <c r="H24" s="46"/>
      <c r="I24" s="46"/>
      <c r="J24" s="46"/>
      <c r="K24" s="46"/>
      <c r="L24" s="46"/>
      <c r="M24" s="46"/>
    </row>
    <row r="25" spans="1:13" s="47" customFormat="1" x14ac:dyDescent="0.25">
      <c r="A25" s="68"/>
      <c r="B25" s="69"/>
      <c r="C25" s="70"/>
      <c r="D25" s="70"/>
      <c r="E25" s="70"/>
      <c r="F25" s="45"/>
      <c r="G25" s="46"/>
      <c r="H25" s="46"/>
      <c r="I25" s="46"/>
      <c r="J25" s="46"/>
      <c r="K25" s="46"/>
      <c r="L25" s="46"/>
      <c r="M25" s="46"/>
    </row>
    <row r="26" spans="1:13" s="47" customFormat="1" x14ac:dyDescent="0.25">
      <c r="A26" s="68"/>
      <c r="B26" s="69"/>
      <c r="C26" s="70"/>
      <c r="D26" s="70"/>
      <c r="E26" s="70"/>
      <c r="F26" s="45"/>
      <c r="G26" s="46"/>
      <c r="H26" s="46"/>
      <c r="I26" s="46"/>
      <c r="J26" s="46"/>
      <c r="K26" s="46"/>
      <c r="L26" s="46"/>
      <c r="M26" s="46"/>
    </row>
    <row r="27" spans="1:13" s="47" customFormat="1" x14ac:dyDescent="0.25">
      <c r="A27" s="68"/>
      <c r="B27" s="69"/>
      <c r="C27" s="70"/>
      <c r="D27" s="70"/>
      <c r="E27" s="70"/>
      <c r="F27" s="45"/>
      <c r="G27" s="46"/>
      <c r="H27" s="46"/>
      <c r="I27" s="46"/>
      <c r="J27" s="46"/>
      <c r="K27" s="46"/>
      <c r="L27" s="46"/>
      <c r="M27" s="46"/>
    </row>
  </sheetData>
  <mergeCells count="1">
    <mergeCell ref="A1:E1"/>
  </mergeCells>
  <pageMargins left="0.70866141732283472" right="0" top="0.55118110236220474" bottom="0" header="0.11811023622047245" footer="0.31496062992125984"/>
  <pageSetup paperSize="9" scale="90" fitToWidth="0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3088" r:id="rId4">
          <objectPr defaultSize="0" autoPict="0" r:id="rId5">
            <anchor moveWithCells="1" sizeWithCells="1">
              <from>
                <xdr:col>2</xdr:col>
                <xdr:colOff>828675</xdr:colOff>
                <xdr:row>435</xdr:row>
                <xdr:rowOff>161925</xdr:rowOff>
              </from>
              <to>
                <xdr:col>3</xdr:col>
                <xdr:colOff>552450</xdr:colOff>
                <xdr:row>437</xdr:row>
                <xdr:rowOff>57150</xdr:rowOff>
              </to>
            </anchor>
          </objectPr>
        </oleObject>
      </mc:Choice>
      <mc:Fallback>
        <oleObject progId="Equation.3" shapeId="308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042021</vt:lpstr>
      <vt:lpstr>дельта</vt:lpstr>
      <vt:lpstr>'042021'!Область_печати</vt:lpstr>
      <vt:lpstr>дельта!Область_печати</vt:lpstr>
    </vt:vector>
  </TitlesOfParts>
  <Company>sbit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2021-05-13T04:53:16Z</cp:lastPrinted>
  <dcterms:created xsi:type="dcterms:W3CDTF">2012-05-04T07:11:52Z</dcterms:created>
  <dcterms:modified xsi:type="dcterms:W3CDTF">2021-05-13T07:27:40Z</dcterms:modified>
</cp:coreProperties>
</file>