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OME\УРКК\_Общая\ГМТ\Зыль\Desktop\размещение инфо на сайте\Расчет коэффициента оплаты мощности для 1 ценовой\"/>
    </mc:Choice>
  </mc:AlternateContent>
  <bookViews>
    <workbookView xWindow="0" yWindow="0" windowWidth="16440" windowHeight="7350" tabRatio="725" activeTab="1"/>
  </bookViews>
  <sheets>
    <sheet name="07.2026" sheetId="2" r:id="rId1"/>
    <sheet name="02.26-05.26" sheetId="53" r:id="rId2"/>
  </sheets>
  <definedNames>
    <definedName name="_xlnm.Print_Area" localSheetId="0">'07.2026'!$A$1:$E$20</definedName>
  </definedNames>
  <calcPr calcId="162913" refMode="R1C1" fullPrecision="0"/>
</workbook>
</file>

<file path=xl/calcChain.xml><?xml version="1.0" encoding="utf-8"?>
<calcChain xmlns="http://schemas.openxmlformats.org/spreadsheetml/2006/main">
  <c r="E20" i="53" l="1"/>
  <c r="E14" i="2" l="1"/>
  <c r="E16" i="2" s="1"/>
  <c r="E19" i="2" s="1"/>
  <c r="E19" i="53" l="1"/>
  <c r="E21" i="53" l="1"/>
</calcChain>
</file>

<file path=xl/connections.xml><?xml version="1.0" encoding="utf-8"?>
<connections xmlns="http://schemas.openxmlformats.org/spreadsheetml/2006/main">
  <connection id="1" name="Подключение1" type="7" refreshedVersion="6" saveData="1"/>
</connections>
</file>

<file path=xl/sharedStrings.xml><?xml version="1.0" encoding="utf-8"?>
<sst xmlns="http://schemas.openxmlformats.org/spreadsheetml/2006/main" count="74" uniqueCount="44">
  <si>
    <t>единица измерения</t>
  </si>
  <si>
    <t>руб/МВт.ч</t>
  </si>
  <si>
    <t>МВт.ч</t>
  </si>
  <si>
    <t>МВт</t>
  </si>
  <si>
    <t>наименование</t>
  </si>
  <si>
    <t>значение</t>
  </si>
  <si>
    <t>Мощность, соответствующая покупке э/энергии на розничном рынке</t>
  </si>
  <si>
    <t>Объём покупки электроэнергии на розничном рынке</t>
  </si>
  <si>
    <t>Объём э/энергии, потреблённой потребителями, производящими расчёты по второй-шестой ценовым категориям</t>
  </si>
  <si>
    <t>Мощность, потреблённая потребителями, производящими расчёты по второй-шестой ценовым категориям</t>
  </si>
  <si>
    <t>Расчёт коэффициента оплаты мощности  для первой ценовой категории</t>
  </si>
  <si>
    <t>руб/МВт</t>
  </si>
  <si>
    <t xml:space="preserve">Средневзвешенная нерегулируемая цена на мощность на оптовом рынке 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</si>
  <si>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</t>
  </si>
  <si>
    <t>№ п/п</t>
  </si>
  <si>
    <t>Произведение средневзвешенной нерегулируемой цены на мощность на оптовом рынке и коэффициента оплаты мощности потребителями, производящими расчеты по первой ценовой категории 11=9*10</t>
  </si>
  <si>
    <t>1/ч</t>
  </si>
  <si>
    <t xml:space="preserve">Величина изменения средневзвешенной нерегулируемой цены на электрическую энергию(мощность) за расчётный период связанная с учетом данных за предыдущие расчетные периоды в случаях, предусмотренных Основными положениями функционирования розничных рынков электрической энергии
</t>
  </si>
  <si>
    <t>условное обозначение</t>
  </si>
  <si>
    <t xml:space="preserve">Объём покупки электроэнерги на оптовом рынке </t>
  </si>
  <si>
    <t>Фактическое  пиковое потребление ПАО "Красноярскэнергосбыт" на оптовом рынке</t>
  </si>
  <si>
    <t>Мощность, потребляемая населением и приравненными к нему потребителями, равная установленным для ПАО "Красноярскэнергосбыт" значениям в сводном прогнозном балансе производства и поставок электроэнергии(мощности) в рамках ЕЭС России по субъектам РФ</t>
  </si>
  <si>
    <t>Объём потребления э/энергии населением и приравненными к нему потребителями, равный установленным для ПАО "Красноярскэнергосбыт" значениям в сводном прогнозном балансе производства и поставок э/энергии(мощности) в рамках ЕЭС России по субъектам РФ</t>
  </si>
  <si>
    <t>Расчетная (вспомогательная) величина изменения средневзвешенной нерегулируемой цены на электрическую энергию (мощность) за расчетный период (5=(1-3)*2)/4)</t>
  </si>
  <si>
    <t>Коэффициент оплаты мощности потребителями (покупателями), осуществляющими расчеты по первой ценовой категории 9=MAX{[1+2-(3+4)];0}/[5+6-(7+8)]</t>
  </si>
  <si>
    <t>Cредневзвешенная нерегулируемая цена на  электрическую энергию (мощность), используемая для расчета предельного уровня нерегулируемых цен для первой ценовой категории 14=11+12+13</t>
  </si>
  <si>
    <t>2026 года</t>
  </si>
  <si>
    <t>июль</t>
  </si>
  <si>
    <r>
      <rPr>
        <sz val="20"/>
        <color indexed="8"/>
        <rFont val="Cambria"/>
        <family val="1"/>
        <charset val="204"/>
      </rPr>
      <t>(</t>
    </r>
    <r>
      <rPr>
        <vertAlign val="superscript"/>
        <sz val="20"/>
        <color indexed="8"/>
        <rFont val="Cambria"/>
        <family val="1"/>
        <charset val="204"/>
      </rPr>
      <t xml:space="preserve">  </t>
    </r>
    <r>
      <rPr>
        <sz val="20"/>
        <color indexed="8"/>
        <rFont val="Cambria"/>
        <family val="1"/>
        <charset val="204"/>
      </rPr>
      <t xml:space="preserve">λ </t>
    </r>
    <r>
      <rPr>
        <vertAlign val="subscript"/>
        <sz val="11"/>
        <color indexed="8"/>
        <rFont val="Cambria"/>
        <family val="1"/>
        <charset val="204"/>
      </rPr>
      <t>07-2026</t>
    </r>
    <r>
      <rPr>
        <vertAlign val="superscript"/>
        <sz val="26"/>
        <color indexed="8"/>
        <rFont val="Cambria"/>
        <family val="1"/>
        <charset val="204"/>
      </rPr>
      <t xml:space="preserve"> </t>
    </r>
    <r>
      <rPr>
        <sz val="20"/>
        <color indexed="8"/>
        <rFont val="Cambria"/>
        <family val="1"/>
        <charset val="204"/>
      </rPr>
      <t>)</t>
    </r>
  </si>
  <si>
    <t>Расчёт величины изменения средневзвешенной нерегулируемой цены на электрическую энергию (мощность) за расчетный период (июль 2026 г.) , используемой в расчете средневзвешенной нерегулируемой цены на электрическую энергию (мощность) и связанной с учетом данных за предыдущие расчетные периоды (февраль-май 2026 г. )</t>
  </si>
  <si>
    <t>Средневзвешенная нерегулируемая цена на электрическую энергию (мощность) за предыдущий расчетный период (февраль 2026 г.), определяемая с учетом данных, известных в расчетный период</t>
  </si>
  <si>
    <t>Сумма объемов потребления электрической энергии за предыдущий расчетный период (февраль 2026 г.) потребителями (покупателями), осуществлявшими расчеты с гарантирующим поставщиком по первой ценовой категории, определенных с учетом данных, известных в расчетный период</t>
  </si>
  <si>
    <t>Средневзвешенная нерегулируемая цена на электрическую энергию (мощность) за предыдущий расчетный период (февраль 2026 г.)</t>
  </si>
  <si>
    <t>Средневзвешенная нерегулируемая цена на электрическую энергию (мощность) за предыдущий расчетный период (март 2026 г.), определяемая с учетом данных, известных в расчетный период</t>
  </si>
  <si>
    <t>Сумма объемов потребления электрической энергии за предыдущий расчетный период (март 2026 г.) потребителями (покупателями), осуществлявшими расчеты с гарантирующим поставщиком по первой ценовой категории, определенных с учетом данных, известных в расчетный период</t>
  </si>
  <si>
    <t>Средневзвешенная нерегулируемая цена на электрическую энергию (мощность) за предыдущий расчетный период (март 2026 г.)</t>
  </si>
  <si>
    <t>Средневзвешенная нерегулируемая цена на электрическую энергию (мощность) за предыдущий расчетный период (апрель 2026 г.), определяемая с учетом данных, известных в расчетный период</t>
  </si>
  <si>
    <t>Сумма объемов потребления электрической энергии за предыдущий расчетный период (апрель 2026 г.) потребителями (покупателями), осуществлявшими расчеты с гарантирующим поставщиком по первой ценовой категории, определенных с учетом данных, известных в расчетный период</t>
  </si>
  <si>
    <t>Средневзвешенная нерегулируемая цена на электрическую энергию (мощность) за предыдущий расчетный период (апрель 2026 г.)</t>
  </si>
  <si>
    <t>Средневзвешенная нерегулируемая цена на электрическую энергию (мощность) за предыдущий расчетный период (май 2026 г.), определяемая с учетом данных, известных в расчетный период</t>
  </si>
  <si>
    <t>Сумма объемов потребления электрической энергии за предыдущий расчетный период (май 2026 г.) потребителями (покупателями), осуществлявшими расчеты с гарантирующим поставщиком по первой ценовой категории, определенных с учетом данных, известных в расчетный период</t>
  </si>
  <si>
    <t>Средневзвешенная нерегулируемая цена на электрическую энергию (мощность) за предыдущий расчетный период (май 2026 г.)</t>
  </si>
  <si>
    <t>Сумма объемов потребления электрической энергии за расчетный период (июль 2026 г.) потребителями (покупателями), осуществляющими расчеты по первой ценовой категории</t>
  </si>
  <si>
    <t>ИТОГО величина изменения средневзвешенной нерегулируемой цены на электрическую энергию (мощность) за расчетный период (июль 2026 г.) , используемая в расчете средневзвешенной нерегулируемой цены на электрическую энергию (мощность) , связанная с учетом данных за предыдущие расчетные периоды (февраль-май 2026 гг.) - (МИН (5;6))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</si>
</sst>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.000000"/>
    <numFmt numFmtId="166" formatCode="#,##0.000000000000000000"/>
    <numFmt numFmtId="167" formatCode="0.00000"/>
  </numFmts>
  <fonts count="2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mbria"/>
      <family val="1"/>
      <charset val="204"/>
    </font>
    <font>
      <sz val="8"/>
      <color indexed="8"/>
      <name val="Cambria"/>
      <family val="1"/>
      <charset val="204"/>
    </font>
    <font>
      <sz val="14"/>
      <color indexed="8"/>
      <name val="Cambria"/>
      <family val="1"/>
      <charset val="204"/>
    </font>
    <font>
      <sz val="10"/>
      <color indexed="8"/>
      <name val="Cambria"/>
      <family val="1"/>
      <charset val="204"/>
    </font>
    <font>
      <sz val="9"/>
      <color indexed="8"/>
      <name val="Cambria"/>
      <family val="1"/>
      <charset val="204"/>
    </font>
    <font>
      <sz val="12"/>
      <color indexed="8"/>
      <name val="Cambria"/>
      <family val="1"/>
      <charset val="204"/>
    </font>
    <font>
      <vertAlign val="superscript"/>
      <sz val="16"/>
      <color indexed="8"/>
      <name val="Cambria"/>
      <family val="1"/>
      <charset val="204"/>
    </font>
    <font>
      <sz val="20"/>
      <color indexed="8"/>
      <name val="Cambria"/>
      <family val="1"/>
      <charset val="204"/>
    </font>
    <font>
      <vertAlign val="superscript"/>
      <sz val="20"/>
      <color indexed="8"/>
      <name val="Cambria"/>
      <family val="1"/>
      <charset val="204"/>
    </font>
    <font>
      <vertAlign val="subscript"/>
      <sz val="11"/>
      <color indexed="8"/>
      <name val="Cambria"/>
      <family val="1"/>
      <charset val="204"/>
    </font>
    <font>
      <vertAlign val="superscript"/>
      <sz val="26"/>
      <color indexed="8"/>
      <name val="Cambria"/>
      <family val="1"/>
      <charset val="204"/>
    </font>
    <font>
      <sz val="11"/>
      <color theme="1"/>
      <name val="Cambria"/>
      <family val="1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sz val="11"/>
      <name val="Cambria"/>
      <family val="1"/>
      <charset val="204"/>
    </font>
    <font>
      <b/>
      <sz val="12"/>
      <name val="Cambria"/>
      <family val="1"/>
      <charset val="204"/>
    </font>
    <font>
      <sz val="11"/>
      <name val="Calibri"/>
      <family val="2"/>
      <charset val="204"/>
      <scheme val="minor"/>
    </font>
    <font>
      <sz val="14"/>
      <name val="Cambria"/>
      <family val="1"/>
      <charset val="204"/>
    </font>
    <font>
      <i/>
      <sz val="16"/>
      <name val="Cambria"/>
      <family val="1"/>
      <charset val="204"/>
    </font>
    <font>
      <sz val="11"/>
      <name val="Cambria Math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3" fillId="2" borderId="0" xfId="0" applyFont="1" applyFill="1" applyAlignment="1">
      <alignment horizontal="right"/>
    </xf>
    <xf numFmtId="0" fontId="13" fillId="2" borderId="0" xfId="0" applyFont="1" applyFill="1"/>
    <xf numFmtId="0" fontId="4" fillId="2" borderId="0" xfId="0" applyFont="1" applyFill="1"/>
    <xf numFmtId="4" fontId="14" fillId="2" borderId="1" xfId="0" applyNumberFormat="1" applyFont="1" applyFill="1" applyBorder="1"/>
    <xf numFmtId="0" fontId="7" fillId="2" borderId="0" xfId="0" applyFont="1" applyFill="1"/>
    <xf numFmtId="0" fontId="8" fillId="2" borderId="0" xfId="0" applyFont="1" applyFill="1" applyAlignment="1">
      <alignment horizontal="right"/>
    </xf>
    <xf numFmtId="0" fontId="1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wrapText="1"/>
    </xf>
    <xf numFmtId="0" fontId="13" fillId="2" borderId="2" xfId="0" applyFont="1" applyFill="1" applyBorder="1" applyAlignment="1">
      <alignment vertical="top"/>
    </xf>
    <xf numFmtId="0" fontId="6" fillId="2" borderId="2" xfId="0" applyFont="1" applyFill="1" applyBorder="1" applyAlignment="1">
      <alignment horizontal="center" vertical="center"/>
    </xf>
    <xf numFmtId="164" fontId="5" fillId="2" borderId="2" xfId="0" applyNumberFormat="1" applyFont="1" applyFill="1" applyBorder="1"/>
    <xf numFmtId="165" fontId="5" fillId="2" borderId="2" xfId="0" applyNumberFormat="1" applyFont="1" applyFill="1" applyBorder="1"/>
    <xf numFmtId="0" fontId="14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wrapText="1"/>
    </xf>
    <xf numFmtId="164" fontId="14" fillId="2" borderId="2" xfId="0" applyNumberFormat="1" applyFont="1" applyFill="1" applyBorder="1"/>
    <xf numFmtId="0" fontId="5" fillId="2" borderId="2" xfId="0" applyFont="1" applyFill="1" applyBorder="1" applyAlignment="1">
      <alignment horizontal="center" vertical="center"/>
    </xf>
    <xf numFmtId="165" fontId="14" fillId="2" borderId="2" xfId="0" applyNumberFormat="1" applyFont="1" applyFill="1" applyBorder="1"/>
    <xf numFmtId="166" fontId="5" fillId="2" borderId="2" xfId="0" applyNumberFormat="1" applyFont="1" applyFill="1" applyBorder="1"/>
    <xf numFmtId="0" fontId="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/>
    </xf>
    <xf numFmtId="0" fontId="15" fillId="2" borderId="1" xfId="0" applyNumberFormat="1" applyFont="1" applyFill="1" applyBorder="1" applyAlignment="1">
      <alignment wrapText="1"/>
    </xf>
    <xf numFmtId="0" fontId="13" fillId="2" borderId="1" xfId="0" applyFont="1" applyFill="1" applyBorder="1"/>
    <xf numFmtId="4" fontId="5" fillId="2" borderId="1" xfId="0" applyNumberFormat="1" applyFont="1" applyFill="1" applyBorder="1"/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vertical="top" wrapText="1"/>
    </xf>
    <xf numFmtId="0" fontId="16" fillId="2" borderId="1" xfId="0" applyFont="1" applyFill="1" applyBorder="1"/>
    <xf numFmtId="0" fontId="15" fillId="2" borderId="1" xfId="0" applyFont="1" applyFill="1" applyBorder="1" applyAlignment="1">
      <alignment horizontal="center" vertical="center"/>
    </xf>
    <xf numFmtId="0" fontId="16" fillId="2" borderId="0" xfId="0" applyFont="1" applyFill="1"/>
    <xf numFmtId="0" fontId="6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vertical="top"/>
    </xf>
    <xf numFmtId="0" fontId="13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6" fillId="2" borderId="0" xfId="0" applyFont="1" applyFill="1"/>
    <xf numFmtId="4" fontId="14" fillId="2" borderId="2" xfId="0" applyNumberFormat="1" applyFont="1" applyFill="1" applyBorder="1"/>
    <xf numFmtId="0" fontId="18" fillId="2" borderId="0" xfId="0" applyFont="1" applyFill="1"/>
    <xf numFmtId="0" fontId="19" fillId="2" borderId="0" xfId="0" applyFont="1" applyFill="1"/>
    <xf numFmtId="0" fontId="16" fillId="2" borderId="0" xfId="0" applyFont="1" applyFill="1" applyBorder="1"/>
    <xf numFmtId="0" fontId="20" fillId="2" borderId="0" xfId="0" applyFont="1" applyFill="1"/>
    <xf numFmtId="0" fontId="16" fillId="2" borderId="0" xfId="0" applyFont="1" applyFill="1" applyAlignment="1">
      <alignment horizontal="right"/>
    </xf>
    <xf numFmtId="0" fontId="16" fillId="2" borderId="0" xfId="0" applyFont="1" applyFill="1" applyAlignment="1">
      <alignment horizontal="center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5" fillId="2" borderId="2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vertical="top"/>
    </xf>
    <xf numFmtId="0" fontId="21" fillId="2" borderId="0" xfId="0" applyFont="1" applyFill="1"/>
    <xf numFmtId="0" fontId="15" fillId="2" borderId="2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top"/>
    </xf>
    <xf numFmtId="0" fontId="15" fillId="2" borderId="0" xfId="0" applyFont="1" applyFill="1" applyAlignment="1">
      <alignment wrapText="1"/>
    </xf>
    <xf numFmtId="0" fontId="15" fillId="2" borderId="0" xfId="0" applyFont="1" applyFill="1"/>
    <xf numFmtId="167" fontId="15" fillId="2" borderId="0" xfId="0" applyNumberFormat="1" applyFont="1" applyFill="1"/>
    <xf numFmtId="0" fontId="18" fillId="2" borderId="0" xfId="0" applyFont="1" applyFill="1" applyAlignment="1">
      <alignment wrapText="1"/>
    </xf>
    <xf numFmtId="0" fontId="18" fillId="2" borderId="0" xfId="0" applyFont="1" applyFill="1" applyAlignment="1">
      <alignment vertical="center"/>
    </xf>
    <xf numFmtId="167" fontId="16" fillId="2" borderId="0" xfId="0" applyNumberFormat="1" applyFont="1" applyFill="1"/>
    <xf numFmtId="0" fontId="17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6</xdr:row>
          <xdr:rowOff>38100</xdr:rowOff>
        </xdr:from>
        <xdr:to>
          <xdr:col>2</xdr:col>
          <xdr:colOff>628650</xdr:colOff>
          <xdr:row>6</xdr:row>
          <xdr:rowOff>304800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7</xdr:row>
          <xdr:rowOff>47625</xdr:rowOff>
        </xdr:from>
        <xdr:to>
          <xdr:col>2</xdr:col>
          <xdr:colOff>742950</xdr:colOff>
          <xdr:row>7</xdr:row>
          <xdr:rowOff>314325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8</xdr:row>
          <xdr:rowOff>342900</xdr:rowOff>
        </xdr:from>
        <xdr:to>
          <xdr:col>2</xdr:col>
          <xdr:colOff>809625</xdr:colOff>
          <xdr:row>8</xdr:row>
          <xdr:rowOff>628650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9</xdr:row>
          <xdr:rowOff>28575</xdr:rowOff>
        </xdr:from>
        <xdr:to>
          <xdr:col>2</xdr:col>
          <xdr:colOff>647700</xdr:colOff>
          <xdr:row>9</xdr:row>
          <xdr:rowOff>276225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10</xdr:row>
          <xdr:rowOff>57150</xdr:rowOff>
        </xdr:from>
        <xdr:to>
          <xdr:col>2</xdr:col>
          <xdr:colOff>638175</xdr:colOff>
          <xdr:row>10</xdr:row>
          <xdr:rowOff>295275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13</xdr:row>
          <xdr:rowOff>142875</xdr:rowOff>
        </xdr:from>
        <xdr:to>
          <xdr:col>2</xdr:col>
          <xdr:colOff>476250</xdr:colOff>
          <xdr:row>13</xdr:row>
          <xdr:rowOff>390525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14</xdr:row>
          <xdr:rowOff>28575</xdr:rowOff>
        </xdr:from>
        <xdr:to>
          <xdr:col>2</xdr:col>
          <xdr:colOff>762000</xdr:colOff>
          <xdr:row>14</xdr:row>
          <xdr:rowOff>266700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47625</xdr:colOff>
          <xdr:row>15</xdr:row>
          <xdr:rowOff>123825</xdr:rowOff>
        </xdr:from>
        <xdr:to>
          <xdr:col>3</xdr:col>
          <xdr:colOff>9525</xdr:colOff>
          <xdr:row>15</xdr:row>
          <xdr:rowOff>457200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180975</xdr:colOff>
          <xdr:row>16</xdr:row>
          <xdr:rowOff>133350</xdr:rowOff>
        </xdr:from>
        <xdr:to>
          <xdr:col>2</xdr:col>
          <xdr:colOff>857250</xdr:colOff>
          <xdr:row>16</xdr:row>
          <xdr:rowOff>390525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152400</xdr:colOff>
          <xdr:row>18</xdr:row>
          <xdr:rowOff>123825</xdr:rowOff>
        </xdr:from>
        <xdr:to>
          <xdr:col>2</xdr:col>
          <xdr:colOff>723900</xdr:colOff>
          <xdr:row>18</xdr:row>
          <xdr:rowOff>400050</xdr:rowOff>
        </xdr:to>
        <xdr:sp macro="" textlink="">
          <xdr:nvSpPr>
            <xdr:cNvPr id="1049" name="Object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76200</xdr:colOff>
          <xdr:row>17</xdr:row>
          <xdr:rowOff>95250</xdr:rowOff>
        </xdr:from>
        <xdr:to>
          <xdr:col>2</xdr:col>
          <xdr:colOff>933450</xdr:colOff>
          <xdr:row>17</xdr:row>
          <xdr:rowOff>390525</xdr:rowOff>
        </xdr:to>
        <xdr:sp macro="" textlink="">
          <xdr:nvSpPr>
            <xdr:cNvPr id="1050" name="Object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5</xdr:row>
          <xdr:rowOff>38100</xdr:rowOff>
        </xdr:from>
        <xdr:to>
          <xdr:col>2</xdr:col>
          <xdr:colOff>695325</xdr:colOff>
          <xdr:row>5</xdr:row>
          <xdr:rowOff>295275</xdr:rowOff>
        </xdr:to>
        <xdr:sp macro="" textlink="">
          <xdr:nvSpPr>
            <xdr:cNvPr id="1054" name="Object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11</xdr:row>
          <xdr:rowOff>57150</xdr:rowOff>
        </xdr:from>
        <xdr:to>
          <xdr:col>2</xdr:col>
          <xdr:colOff>704850</xdr:colOff>
          <xdr:row>11</xdr:row>
          <xdr:rowOff>314325</xdr:rowOff>
        </xdr:to>
        <xdr:sp macro="" textlink="">
          <xdr:nvSpPr>
            <xdr:cNvPr id="1058" name="Object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12</xdr:row>
          <xdr:rowOff>180975</xdr:rowOff>
        </xdr:from>
        <xdr:to>
          <xdr:col>2</xdr:col>
          <xdr:colOff>847725</xdr:colOff>
          <xdr:row>12</xdr:row>
          <xdr:rowOff>447675</xdr:rowOff>
        </xdr:to>
        <xdr:sp macro="" textlink="">
          <xdr:nvSpPr>
            <xdr:cNvPr id="1060" name="Object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2075583</xdr:colOff>
      <xdr:row>1</xdr:row>
      <xdr:rowOff>121227</xdr:rowOff>
    </xdr:from>
    <xdr:ext cx="1613189" cy="3394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2685183" y="1159452"/>
              <a:ext cx="1613189" cy="3394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6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ru-RU" sz="16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∆Ц</m:t>
                        </m:r>
                      </m:e>
                      <m:sub>
                        <m:eqArr>
                          <m:eqArrPr>
                            <m:ctrlPr>
                              <a:rPr lang="ru-RU" sz="16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eqArrPr>
                          <m:e>
                            <m:r>
                              <a:rPr lang="ru-RU" sz="16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07−2026</m:t>
                            </m:r>
                          </m:e>
                          <m:e/>
                        </m:eqArr>
                      </m:sub>
                      <m:sup>
                        <m:r>
                          <a:rPr lang="ru-RU" sz="16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ЭМ,   перерасчёт</m:t>
                        </m:r>
                      </m:sup>
                    </m:sSubSup>
                  </m:oMath>
                </m:oMathPara>
              </a14:m>
              <a:endParaRPr lang="ru-RU" sz="16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685183" y="1159452"/>
              <a:ext cx="1613189" cy="3394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ru-RU" sz="16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〖∆Ц〗_</a:t>
              </a:r>
              <a:r>
                <a:rPr lang="ru-RU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█(07−2026@)^(ЭМ,   перерасчёт)</a:t>
              </a:r>
              <a:endParaRPr lang="ru-RU" sz="1600"/>
            </a:p>
          </xdr:txBody>
        </xdr:sp>
      </mc:Fallback>
    </mc:AlternateContent>
    <xdr:clientData/>
  </xdr:oneCellAnchor>
  <xdr:oneCellAnchor>
    <xdr:from>
      <xdr:col>2</xdr:col>
      <xdr:colOff>58015</xdr:colOff>
      <xdr:row>17</xdr:row>
      <xdr:rowOff>183574</xdr:rowOff>
    </xdr:from>
    <xdr:ext cx="1353628" cy="31865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3467965" y="9194224"/>
              <a:ext cx="1353628" cy="31865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m:rPr>
                            <m:sty m:val="p"/>
                          </m:r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V</m:t>
                        </m:r>
                      </m:e>
                      <m:sub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07−2026</m:t>
                        </m: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Э, 1ЦК</m:t>
                        </m:r>
                      </m:sup>
                    </m:sSubSup>
                  </m:oMath>
                </m:oMathPara>
              </a14:m>
              <a:endParaRPr lang="ru-RU">
                <a:effectLst/>
              </a:endParaRPr>
            </a:p>
            <a:p>
              <a:endParaRPr lang="ru-RU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3467965" y="9194224"/>
              <a:ext cx="1353628" cy="31865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V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_(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07−2026)^(Э, 1ЦК)</a:t>
              </a:r>
              <a:endParaRPr lang="ru-RU">
                <a:effectLst/>
              </a:endParaRPr>
            </a:p>
            <a:p>
              <a:endParaRPr lang="ru-RU" sz="1100"/>
            </a:p>
          </xdr:txBody>
        </xdr:sp>
      </mc:Fallback>
    </mc:AlternateContent>
    <xdr:clientData/>
  </xdr:oneCellAnchor>
  <xdr:oneCellAnchor>
    <xdr:from>
      <xdr:col>2</xdr:col>
      <xdr:colOff>222538</xdr:colOff>
      <xdr:row>18</xdr:row>
      <xdr:rowOff>122958</xdr:rowOff>
    </xdr:from>
    <xdr:ext cx="825212" cy="31865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/>
            <xdr:cNvSpPr txBox="1"/>
          </xdr:nvSpPr>
          <xdr:spPr>
            <a:xfrm>
              <a:off x="3632488" y="9895608"/>
              <a:ext cx="825212" cy="3186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∆Ц</m:t>
                        </m:r>
                      </m:e>
                      <m:sub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07−2026</m:t>
                        </m: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ЭМ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3632488" y="9895608"/>
              <a:ext cx="825212" cy="3186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〖∆Ц〗_(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07−2026)^ЭМ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5" name="TextBox 4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6" name="TextBox 5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7" name="TextBox 6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8" name="TextBox 7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9" name="TextBox 8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10" name="TextBox 9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11" name="TextBox 10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12" name="TextBox 11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13" name="TextBox 12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14" name="TextBox 13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15" name="TextBox 14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16" name="TextBox 15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17" name="TextBox 16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18" name="TextBox 17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19" name="TextBox 18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20" name="TextBox 19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21" name="TextBox 20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22" name="TextBox 21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23" name="TextBox 22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1052080" cy="266700"/>
    <xdr:sp macro="" textlink="">
      <xdr:nvSpPr>
        <xdr:cNvPr id="24" name="TextBox 23"/>
        <xdr:cNvSpPr txBox="1"/>
      </xdr:nvSpPr>
      <xdr:spPr>
        <a:xfrm>
          <a:off x="3615170" y="6677025"/>
          <a:ext cx="105208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25" name="TextBox 24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26" name="TextBox 25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27" name="TextBox 26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28" name="TextBox 27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29" name="TextBox 28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30" name="TextBox 29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31" name="TextBox 30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32" name="TextBox 31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33" name="TextBox 32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34" name="TextBox 33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35" name="TextBox 34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36" name="TextBox 35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37" name="TextBox 36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38" name="TextBox 37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39" name="TextBox 38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40" name="TextBox 39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41" name="TextBox 40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42" name="TextBox 41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43" name="TextBox 42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44" name="TextBox 43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45" name="TextBox 44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46" name="TextBox 45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47" name="TextBox 46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928255" cy="266700"/>
    <xdr:sp macro="" textlink="">
      <xdr:nvSpPr>
        <xdr:cNvPr id="48" name="TextBox 47"/>
        <xdr:cNvSpPr txBox="1"/>
      </xdr:nvSpPr>
      <xdr:spPr>
        <a:xfrm>
          <a:off x="3615170" y="6677025"/>
          <a:ext cx="928255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49" name="TextBox 48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50" name="TextBox 49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51" name="TextBox 50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52" name="TextBox 51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53" name="TextBox 52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54" name="TextBox 53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55" name="TextBox 54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56" name="TextBox 55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57" name="TextBox 56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58" name="TextBox 57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59" name="TextBox 58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60" name="TextBox 59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61" name="TextBox 60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62" name="TextBox 61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63" name="TextBox 62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64" name="TextBox 63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65" name="TextBox 64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66" name="TextBox 65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67" name="TextBox 66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68" name="TextBox 67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69" name="TextBox 68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70" name="TextBox 69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71" name="TextBox 70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72" name="TextBox 71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73" name="TextBox 72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74" name="TextBox 73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75" name="TextBox 74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76" name="TextBox 75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77" name="TextBox 76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78" name="TextBox 77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79" name="TextBox 78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80" name="TextBox 79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81" name="TextBox 80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82" name="TextBox 81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83" name="TextBox 82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84" name="TextBox 83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85" name="TextBox 84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86" name="TextBox 85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87" name="TextBox 86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88" name="TextBox 87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89" name="TextBox 88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90" name="TextBox 89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91" name="TextBox 90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92" name="TextBox 91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93" name="TextBox 92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94" name="TextBox 93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95" name="TextBox 94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96" name="TextBox 95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97" name="TextBox 96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98" name="TextBox 97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99" name="TextBox 98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100" name="TextBox 99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101" name="TextBox 100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102" name="TextBox 101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103" name="TextBox 102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104" name="TextBox 103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105" name="TextBox 104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106" name="TextBox 105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107" name="TextBox 106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205221</xdr:colOff>
      <xdr:row>14</xdr:row>
      <xdr:rowOff>0</xdr:rowOff>
    </xdr:from>
    <xdr:ext cx="842530" cy="266700"/>
    <xdr:sp macro="" textlink="">
      <xdr:nvSpPr>
        <xdr:cNvPr id="108" name="TextBox 107"/>
        <xdr:cNvSpPr txBox="1"/>
      </xdr:nvSpPr>
      <xdr:spPr>
        <a:xfrm>
          <a:off x="3615171" y="6677025"/>
          <a:ext cx="84253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109" name="TextBox 108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110" name="TextBox 109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111" name="TextBox 110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880630" cy="399184"/>
    <xdr:sp macro="" textlink="">
      <xdr:nvSpPr>
        <xdr:cNvPr id="112" name="TextBox 111"/>
        <xdr:cNvSpPr txBox="1"/>
      </xdr:nvSpPr>
      <xdr:spPr>
        <a:xfrm>
          <a:off x="3615170" y="6677025"/>
          <a:ext cx="880630" cy="399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113" name="TextBox 112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114" name="TextBox 113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115" name="TextBox 114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937780" cy="370609"/>
    <xdr:sp macro="" textlink="">
      <xdr:nvSpPr>
        <xdr:cNvPr id="116" name="TextBox 115"/>
        <xdr:cNvSpPr txBox="1"/>
      </xdr:nvSpPr>
      <xdr:spPr>
        <a:xfrm>
          <a:off x="3615170" y="6677025"/>
          <a:ext cx="937780" cy="3706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117" name="TextBox 116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118" name="TextBox 117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119" name="TextBox 118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120" name="TextBox 119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0</xdr:rowOff>
    </xdr:from>
    <xdr:ext cx="1189892" cy="275694"/>
    <xdr:sp macro="" textlink="">
      <xdr:nvSpPr>
        <xdr:cNvPr id="121" name="TextBox 120"/>
        <xdr:cNvSpPr txBox="1"/>
      </xdr:nvSpPr>
      <xdr:spPr>
        <a:xfrm>
          <a:off x="3421673" y="667702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14</xdr:row>
      <xdr:rowOff>0</xdr:rowOff>
    </xdr:from>
    <xdr:ext cx="1052981" cy="309995"/>
    <xdr:sp macro="" textlink="">
      <xdr:nvSpPr>
        <xdr:cNvPr id="122" name="TextBox 121"/>
        <xdr:cNvSpPr txBox="1"/>
      </xdr:nvSpPr>
      <xdr:spPr>
        <a:xfrm>
          <a:off x="3493944" y="667702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14</xdr:row>
      <xdr:rowOff>0</xdr:rowOff>
    </xdr:from>
    <xdr:ext cx="65" cy="172227"/>
    <xdr:sp macro="" textlink="">
      <xdr:nvSpPr>
        <xdr:cNvPr id="123" name="TextBox 122"/>
        <xdr:cNvSpPr txBox="1"/>
      </xdr:nvSpPr>
      <xdr:spPr>
        <a:xfrm>
          <a:off x="3410816" y="667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14</xdr:row>
      <xdr:rowOff>0</xdr:rowOff>
    </xdr:from>
    <xdr:ext cx="721303" cy="266700"/>
    <xdr:sp macro="" textlink="">
      <xdr:nvSpPr>
        <xdr:cNvPr id="124" name="TextBox 123"/>
        <xdr:cNvSpPr txBox="1"/>
      </xdr:nvSpPr>
      <xdr:spPr>
        <a:xfrm>
          <a:off x="3615170" y="667702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14</xdr:row>
      <xdr:rowOff>165920</xdr:rowOff>
    </xdr:from>
    <xdr:ext cx="1189892" cy="27569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5" name="TextBox 124"/>
            <xdr:cNvSpPr txBox="1"/>
          </xdr:nvSpPr>
          <xdr:spPr>
            <a:xfrm>
              <a:off x="3421673" y="6842945"/>
              <a:ext cx="1189892" cy="2756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∆Ц</m:t>
                        </m:r>
                      </m:e>
                      <m:sub>
                        <m:eqArr>
                          <m:eqArrPr>
                            <m:ctrlPr>
                              <a:rPr lang="ru-RU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eqArrPr>
                          <m:e>
                            <m:r>
                              <a:rPr lang="ru-RU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05−2026</m:t>
                            </m:r>
                          </m:e>
                          <m:e/>
                        </m:eqAr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СВНЦЭМ_перерасчёт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125" name="TextBox 124"/>
            <xdr:cNvSpPr txBox="1"/>
          </xdr:nvSpPr>
          <xdr:spPr>
            <a:xfrm>
              <a:off x="3421673" y="6842945"/>
              <a:ext cx="1189892" cy="2756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〖∆Ц〗_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█(05−2026@)^(СВНЦЭМ_перерасчёт)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2</xdr:col>
      <xdr:colOff>83994</xdr:colOff>
      <xdr:row>15</xdr:row>
      <xdr:rowOff>426026</xdr:rowOff>
    </xdr:from>
    <xdr:ext cx="1052981" cy="30999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6" name="TextBox 125"/>
            <xdr:cNvSpPr txBox="1"/>
          </xdr:nvSpPr>
          <xdr:spPr>
            <a:xfrm>
              <a:off x="3493944" y="7865051"/>
              <a:ext cx="1052981" cy="3099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</m:t>
                        </m:r>
                        <m:r>
                          <m:rPr>
                            <m:sty m:val="p"/>
                          </m:r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V</m:t>
                        </m:r>
                      </m:e>
                      <m:sub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05−2026</m:t>
                        </m: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Э_перерасчёт, 1ЦК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126" name="TextBox 125"/>
            <xdr:cNvSpPr txBox="1"/>
          </xdr:nvSpPr>
          <xdr:spPr>
            <a:xfrm>
              <a:off x="3493944" y="7865051"/>
              <a:ext cx="1052981" cy="3099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〖∆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V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〗_(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05−2026)^(Э_перерасчёт, 1ЦК)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1</xdr:col>
      <xdr:colOff>3391766</xdr:colOff>
      <xdr:row>16</xdr:row>
      <xdr:rowOff>166255</xdr:rowOff>
    </xdr:from>
    <xdr:ext cx="65" cy="172227"/>
    <xdr:sp macro="" textlink="">
      <xdr:nvSpPr>
        <xdr:cNvPr id="127" name="TextBox 126"/>
        <xdr:cNvSpPr txBox="1"/>
      </xdr:nvSpPr>
      <xdr:spPr>
        <a:xfrm>
          <a:off x="3410816" y="8719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16</xdr:row>
      <xdr:rowOff>105641</xdr:rowOff>
    </xdr:from>
    <xdr:ext cx="721303" cy="266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8" name="TextBox 127"/>
            <xdr:cNvSpPr txBox="1"/>
          </xdr:nvSpPr>
          <xdr:spPr>
            <a:xfrm>
              <a:off x="3615170" y="8659091"/>
              <a:ext cx="721303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∆Ц</m:t>
                        </m:r>
                      </m:e>
                      <m:sub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05−2026</m:t>
                        </m: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СВНЦЭМ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128" name="TextBox 127"/>
            <xdr:cNvSpPr txBox="1"/>
          </xdr:nvSpPr>
          <xdr:spPr>
            <a:xfrm>
              <a:off x="3615170" y="8659091"/>
              <a:ext cx="721303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〖∆Ц〗_(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05−2026)^СВНЦЭМ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1</xdr:col>
      <xdr:colOff>467592</xdr:colOff>
      <xdr:row>19</xdr:row>
      <xdr:rowOff>77933</xdr:rowOff>
    </xdr:from>
    <xdr:ext cx="2277340" cy="27709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9" name="TextBox 128"/>
            <xdr:cNvSpPr txBox="1"/>
          </xdr:nvSpPr>
          <xdr:spPr>
            <a:xfrm>
              <a:off x="1077192" y="10460183"/>
              <a:ext cx="2277340" cy="2770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0,1∗(Ц</m:t>
                        </m:r>
                      </m:e>
                      <m:sub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07−2026</m:t>
                        </m: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СВНЦЭ</m:t>
                        </m:r>
                      </m:sup>
                    </m:sSubSup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+</m:t>
                    </m:r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m:rPr>
                            <m:sty m:val="p"/>
                          </m:rPr>
                          <a:rPr lang="el-GR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λ</m:t>
                        </m:r>
                        <m:r>
                          <a:rPr lang="el-GR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∗Ц</m:t>
                        </m:r>
                      </m:e>
                      <m:sub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07−2026</m:t>
                        </m: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СВНЦМ</m:t>
                        </m:r>
                      </m:sup>
                    </m:sSubSup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)</m:t>
                    </m:r>
                  </m:oMath>
                </m:oMathPara>
              </a14:m>
              <a:endParaRPr lang="ru-RU">
                <a:effectLst/>
              </a:endParaRPr>
            </a:p>
            <a:p>
              <a:endParaRPr lang="ru-RU" sz="1100"/>
            </a:p>
          </xdr:txBody>
        </xdr:sp>
      </mc:Choice>
      <mc:Fallback xmlns="">
        <xdr:sp macro="" textlink="">
          <xdr:nvSpPr>
            <xdr:cNvPr id="129" name="TextBox 128"/>
            <xdr:cNvSpPr txBox="1"/>
          </xdr:nvSpPr>
          <xdr:spPr>
            <a:xfrm>
              <a:off x="1077192" y="10460183"/>
              <a:ext cx="2277340" cy="2770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0,1∗(Ц〗_(07−2026)^СВНЦЭ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+" 〖</a:t>
              </a:r>
              <a:r>
                <a:rPr lang="el-GR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λ∗Ц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〗_(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07−2026)^СВНЦМ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endParaRPr lang="ru-RU">
                <a:effectLst/>
              </a:endParaRPr>
            </a:p>
            <a:p>
              <a:endParaRPr lang="ru-RU" sz="1100"/>
            </a:p>
          </xdr:txBody>
        </xdr:sp>
      </mc:Fallback>
    </mc:AlternateContent>
    <xdr:clientData/>
  </xdr:oneCellAnchor>
  <xdr:oneCellAnchor>
    <xdr:from>
      <xdr:col>2</xdr:col>
      <xdr:colOff>127289</xdr:colOff>
      <xdr:row>20</xdr:row>
      <xdr:rowOff>418234</xdr:rowOff>
    </xdr:from>
    <xdr:ext cx="859847" cy="56661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0" name="TextBox 129"/>
            <xdr:cNvSpPr txBox="1"/>
          </xdr:nvSpPr>
          <xdr:spPr>
            <a:xfrm>
              <a:off x="3537239" y="11305309"/>
              <a:ext cx="859847" cy="5666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∆Ц</m:t>
                        </m:r>
                      </m:e>
                      <m:sub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07−2026</m:t>
                        </m: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ЭМ, перерасчёт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130" name="TextBox 129"/>
            <xdr:cNvSpPr txBox="1"/>
          </xdr:nvSpPr>
          <xdr:spPr>
            <a:xfrm>
              <a:off x="3537239" y="11305309"/>
              <a:ext cx="859847" cy="5666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〖∆Ц〗_(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07−2026)^(ЭМ, перерасчёт)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131" name="TextBox 130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132" name="TextBox 131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133" name="TextBox 132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134" name="TextBox 133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135" name="TextBox 134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136" name="TextBox 135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137" name="TextBox 136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138" name="TextBox 137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139" name="TextBox 138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140" name="TextBox 139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141" name="TextBox 140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142" name="TextBox 141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143" name="TextBox 142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144" name="TextBox 143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145" name="TextBox 144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146" name="TextBox 145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147" name="TextBox 146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148" name="TextBox 147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149" name="TextBox 148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1052080" cy="266700"/>
    <xdr:sp macro="" textlink="">
      <xdr:nvSpPr>
        <xdr:cNvPr id="150" name="TextBox 149"/>
        <xdr:cNvSpPr txBox="1"/>
      </xdr:nvSpPr>
      <xdr:spPr>
        <a:xfrm>
          <a:off x="3615170" y="2009775"/>
          <a:ext cx="105208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151" name="TextBox 150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152" name="TextBox 151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153" name="TextBox 152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154" name="TextBox 153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155" name="TextBox 154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156" name="TextBox 155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157" name="TextBox 156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158" name="TextBox 157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159" name="TextBox 158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160" name="TextBox 159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161" name="TextBox 160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162" name="TextBox 161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163" name="TextBox 162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164" name="TextBox 163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165" name="TextBox 164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166" name="TextBox 165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167" name="TextBox 166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168" name="TextBox 167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169" name="TextBox 168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170" name="TextBox 169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171" name="TextBox 170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172" name="TextBox 171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173" name="TextBox 172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928255" cy="266700"/>
    <xdr:sp macro="" textlink="">
      <xdr:nvSpPr>
        <xdr:cNvPr id="174" name="TextBox 173"/>
        <xdr:cNvSpPr txBox="1"/>
      </xdr:nvSpPr>
      <xdr:spPr>
        <a:xfrm>
          <a:off x="3615170" y="2009775"/>
          <a:ext cx="928255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175" name="TextBox 174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176" name="TextBox 175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177" name="TextBox 176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178" name="TextBox 177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179" name="TextBox 178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180" name="TextBox 179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181" name="TextBox 180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182" name="TextBox 181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183" name="TextBox 182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184" name="TextBox 183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185" name="TextBox 184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186" name="TextBox 185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187" name="TextBox 186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188" name="TextBox 187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189" name="TextBox 188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190" name="TextBox 189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191" name="TextBox 190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192" name="TextBox 191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193" name="TextBox 192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194" name="TextBox 193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195" name="TextBox 194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196" name="TextBox 195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197" name="TextBox 196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198" name="TextBox 197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199" name="TextBox 198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200" name="TextBox 199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201" name="TextBox 200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202" name="TextBox 201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203" name="TextBox 202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204" name="TextBox 203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205" name="TextBox 204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206" name="TextBox 205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207" name="TextBox 206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208" name="TextBox 207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209" name="TextBox 208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210" name="TextBox 209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211" name="TextBox 210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212" name="TextBox 211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213" name="TextBox 212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214" name="TextBox 213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215" name="TextBox 214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216" name="TextBox 215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217" name="TextBox 216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218" name="TextBox 217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219" name="TextBox 218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220" name="TextBox 219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221" name="TextBox 220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222" name="TextBox 221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223" name="TextBox 222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224" name="TextBox 223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225" name="TextBox 224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226" name="TextBox 225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227" name="TextBox 226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228" name="TextBox 227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229" name="TextBox 228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230" name="TextBox 229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231" name="TextBox 230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232" name="TextBox 231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233" name="TextBox 232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205221</xdr:colOff>
      <xdr:row>8</xdr:row>
      <xdr:rowOff>0</xdr:rowOff>
    </xdr:from>
    <xdr:ext cx="842530" cy="266700"/>
    <xdr:sp macro="" textlink="">
      <xdr:nvSpPr>
        <xdr:cNvPr id="234" name="TextBox 233"/>
        <xdr:cNvSpPr txBox="1"/>
      </xdr:nvSpPr>
      <xdr:spPr>
        <a:xfrm>
          <a:off x="3615171" y="2009775"/>
          <a:ext cx="84253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235" name="TextBox 234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236" name="TextBox 235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237" name="TextBox 236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880630" cy="399184"/>
    <xdr:sp macro="" textlink="">
      <xdr:nvSpPr>
        <xdr:cNvPr id="238" name="TextBox 237"/>
        <xdr:cNvSpPr txBox="1"/>
      </xdr:nvSpPr>
      <xdr:spPr>
        <a:xfrm>
          <a:off x="3615170" y="2009775"/>
          <a:ext cx="880630" cy="399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239" name="TextBox 238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240" name="TextBox 239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241" name="TextBox 240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937780" cy="370609"/>
    <xdr:sp macro="" textlink="">
      <xdr:nvSpPr>
        <xdr:cNvPr id="242" name="TextBox 241"/>
        <xdr:cNvSpPr txBox="1"/>
      </xdr:nvSpPr>
      <xdr:spPr>
        <a:xfrm>
          <a:off x="3615170" y="2009775"/>
          <a:ext cx="937780" cy="3706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243" name="TextBox 242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244" name="TextBox 243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245" name="TextBox 244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246" name="TextBox 245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0</xdr:rowOff>
    </xdr:from>
    <xdr:ext cx="1189892" cy="275694"/>
    <xdr:sp macro="" textlink="">
      <xdr:nvSpPr>
        <xdr:cNvPr id="247" name="TextBox 246"/>
        <xdr:cNvSpPr txBox="1"/>
      </xdr:nvSpPr>
      <xdr:spPr>
        <a:xfrm>
          <a:off x="3421673" y="20097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8</xdr:row>
      <xdr:rowOff>0</xdr:rowOff>
    </xdr:from>
    <xdr:ext cx="1052981" cy="309995"/>
    <xdr:sp macro="" textlink="">
      <xdr:nvSpPr>
        <xdr:cNvPr id="248" name="TextBox 247"/>
        <xdr:cNvSpPr txBox="1"/>
      </xdr:nvSpPr>
      <xdr:spPr>
        <a:xfrm>
          <a:off x="3493944" y="20097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8</xdr:row>
      <xdr:rowOff>0</xdr:rowOff>
    </xdr:from>
    <xdr:ext cx="65" cy="172227"/>
    <xdr:sp macro="" textlink="">
      <xdr:nvSpPr>
        <xdr:cNvPr id="249" name="TextBox 248"/>
        <xdr:cNvSpPr txBox="1"/>
      </xdr:nvSpPr>
      <xdr:spPr>
        <a:xfrm>
          <a:off x="3410816" y="2009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8</xdr:row>
      <xdr:rowOff>0</xdr:rowOff>
    </xdr:from>
    <xdr:ext cx="721303" cy="266700"/>
    <xdr:sp macro="" textlink="">
      <xdr:nvSpPr>
        <xdr:cNvPr id="250" name="TextBox 249"/>
        <xdr:cNvSpPr txBox="1"/>
      </xdr:nvSpPr>
      <xdr:spPr>
        <a:xfrm>
          <a:off x="3615170" y="20097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8</xdr:row>
      <xdr:rowOff>165920</xdr:rowOff>
    </xdr:from>
    <xdr:ext cx="1189892" cy="27569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51" name="TextBox 250"/>
            <xdr:cNvSpPr txBox="1"/>
          </xdr:nvSpPr>
          <xdr:spPr>
            <a:xfrm>
              <a:off x="3421673" y="2175695"/>
              <a:ext cx="1189892" cy="2756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∆Ц</m:t>
                        </m:r>
                      </m:e>
                      <m:sub>
                        <m:eqArr>
                          <m:eqArrPr>
                            <m:ctrlPr>
                              <a:rPr lang="ru-RU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eqArrPr>
                          <m:e>
                            <m:r>
                              <a:rPr lang="ru-RU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03−2026</m:t>
                            </m:r>
                          </m:e>
                          <m:e/>
                        </m:eqAr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СВНЦЭМ_перерасчёт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251" name="TextBox 250"/>
            <xdr:cNvSpPr txBox="1"/>
          </xdr:nvSpPr>
          <xdr:spPr>
            <a:xfrm>
              <a:off x="3421673" y="2175695"/>
              <a:ext cx="1189892" cy="2756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〖∆Ц〗_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█(03−2026@)^(СВНЦЭМ_перерасчёт)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2</xdr:col>
      <xdr:colOff>83994</xdr:colOff>
      <xdr:row>9</xdr:row>
      <xdr:rowOff>426026</xdr:rowOff>
    </xdr:from>
    <xdr:ext cx="1052981" cy="30999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52" name="TextBox 251"/>
            <xdr:cNvSpPr txBox="1"/>
          </xdr:nvSpPr>
          <xdr:spPr>
            <a:xfrm>
              <a:off x="3493944" y="3197801"/>
              <a:ext cx="1052981" cy="3099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</m:t>
                        </m:r>
                        <m:r>
                          <m:rPr>
                            <m:sty m:val="p"/>
                          </m:r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V</m:t>
                        </m:r>
                      </m:e>
                      <m:sub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03−2026</m:t>
                        </m: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Э_перерасчёт, 1ЦК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252" name="TextBox 251"/>
            <xdr:cNvSpPr txBox="1"/>
          </xdr:nvSpPr>
          <xdr:spPr>
            <a:xfrm>
              <a:off x="3493944" y="3197801"/>
              <a:ext cx="1052981" cy="3099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〖∆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V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〗_(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03−2026)^(Э_перерасчёт, 1ЦК)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1</xdr:col>
      <xdr:colOff>3391766</xdr:colOff>
      <xdr:row>10</xdr:row>
      <xdr:rowOff>166255</xdr:rowOff>
    </xdr:from>
    <xdr:ext cx="65" cy="172227"/>
    <xdr:sp macro="" textlink="">
      <xdr:nvSpPr>
        <xdr:cNvPr id="253" name="TextBox 252"/>
        <xdr:cNvSpPr txBox="1"/>
      </xdr:nvSpPr>
      <xdr:spPr>
        <a:xfrm>
          <a:off x="3410816" y="4052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10</xdr:row>
      <xdr:rowOff>105641</xdr:rowOff>
    </xdr:from>
    <xdr:ext cx="721303" cy="266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54" name="TextBox 253"/>
            <xdr:cNvSpPr txBox="1"/>
          </xdr:nvSpPr>
          <xdr:spPr>
            <a:xfrm>
              <a:off x="3615170" y="3991841"/>
              <a:ext cx="721303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∆Ц</m:t>
                        </m:r>
                      </m:e>
                      <m:sub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03−2026</m:t>
                        </m: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СВНЦЭМ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254" name="TextBox 253"/>
            <xdr:cNvSpPr txBox="1"/>
          </xdr:nvSpPr>
          <xdr:spPr>
            <a:xfrm>
              <a:off x="3615170" y="3991841"/>
              <a:ext cx="721303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〖∆Ц〗_(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03−2026)^СВНЦЭМ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255" name="TextBox 254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256" name="TextBox 255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257" name="TextBox 256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258" name="TextBox 257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259" name="TextBox 258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260" name="TextBox 259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261" name="TextBox 260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262" name="TextBox 261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263" name="TextBox 262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264" name="TextBox 263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265" name="TextBox 264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266" name="TextBox 265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267" name="TextBox 266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268" name="TextBox 267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269" name="TextBox 268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270" name="TextBox 269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271" name="TextBox 270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272" name="TextBox 271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273" name="TextBox 272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1052080" cy="266700"/>
    <xdr:sp macro="" textlink="">
      <xdr:nvSpPr>
        <xdr:cNvPr id="274" name="TextBox 273"/>
        <xdr:cNvSpPr txBox="1"/>
      </xdr:nvSpPr>
      <xdr:spPr>
        <a:xfrm>
          <a:off x="3615170" y="4343400"/>
          <a:ext cx="105208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275" name="TextBox 274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276" name="TextBox 275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277" name="TextBox 276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278" name="TextBox 277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279" name="TextBox 278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280" name="TextBox 279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281" name="TextBox 280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282" name="TextBox 281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283" name="TextBox 282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284" name="TextBox 283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285" name="TextBox 284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286" name="TextBox 285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287" name="TextBox 286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288" name="TextBox 287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289" name="TextBox 288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290" name="TextBox 289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291" name="TextBox 290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292" name="TextBox 291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293" name="TextBox 292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294" name="TextBox 293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295" name="TextBox 294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296" name="TextBox 295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297" name="TextBox 296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928255" cy="266700"/>
    <xdr:sp macro="" textlink="">
      <xdr:nvSpPr>
        <xdr:cNvPr id="298" name="TextBox 297"/>
        <xdr:cNvSpPr txBox="1"/>
      </xdr:nvSpPr>
      <xdr:spPr>
        <a:xfrm>
          <a:off x="3615170" y="4343400"/>
          <a:ext cx="928255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299" name="TextBox 298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300" name="TextBox 299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301" name="TextBox 300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302" name="TextBox 301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303" name="TextBox 302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304" name="TextBox 303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305" name="TextBox 304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306" name="TextBox 305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307" name="TextBox 306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308" name="TextBox 307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309" name="TextBox 308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310" name="TextBox 309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311" name="TextBox 310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312" name="TextBox 311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313" name="TextBox 312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314" name="TextBox 313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315" name="TextBox 314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316" name="TextBox 315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317" name="TextBox 316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318" name="TextBox 317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319" name="TextBox 318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320" name="TextBox 319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321" name="TextBox 320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322" name="TextBox 321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323" name="TextBox 322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324" name="TextBox 323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325" name="TextBox 324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326" name="TextBox 325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327" name="TextBox 326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328" name="TextBox 327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329" name="TextBox 328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330" name="TextBox 329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331" name="TextBox 330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332" name="TextBox 331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333" name="TextBox 332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334" name="TextBox 333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335" name="TextBox 334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336" name="TextBox 335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337" name="TextBox 336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338" name="TextBox 337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339" name="TextBox 338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340" name="TextBox 339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341" name="TextBox 340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342" name="TextBox 341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343" name="TextBox 342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344" name="TextBox 343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345" name="TextBox 344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346" name="TextBox 345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347" name="TextBox 346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348" name="TextBox 347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349" name="TextBox 348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350" name="TextBox 349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351" name="TextBox 350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352" name="TextBox 351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353" name="TextBox 352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354" name="TextBox 353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355" name="TextBox 354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356" name="TextBox 355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357" name="TextBox 356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205221</xdr:colOff>
      <xdr:row>11</xdr:row>
      <xdr:rowOff>0</xdr:rowOff>
    </xdr:from>
    <xdr:ext cx="842530" cy="266700"/>
    <xdr:sp macro="" textlink="">
      <xdr:nvSpPr>
        <xdr:cNvPr id="358" name="TextBox 357"/>
        <xdr:cNvSpPr txBox="1"/>
      </xdr:nvSpPr>
      <xdr:spPr>
        <a:xfrm>
          <a:off x="3615171" y="4343400"/>
          <a:ext cx="84253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359" name="TextBox 358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360" name="TextBox 359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361" name="TextBox 360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880630" cy="399184"/>
    <xdr:sp macro="" textlink="">
      <xdr:nvSpPr>
        <xdr:cNvPr id="362" name="TextBox 361"/>
        <xdr:cNvSpPr txBox="1"/>
      </xdr:nvSpPr>
      <xdr:spPr>
        <a:xfrm>
          <a:off x="3615170" y="4343400"/>
          <a:ext cx="880630" cy="399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363" name="TextBox 362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364" name="TextBox 363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365" name="TextBox 364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937780" cy="370609"/>
    <xdr:sp macro="" textlink="">
      <xdr:nvSpPr>
        <xdr:cNvPr id="366" name="TextBox 365"/>
        <xdr:cNvSpPr txBox="1"/>
      </xdr:nvSpPr>
      <xdr:spPr>
        <a:xfrm>
          <a:off x="3615170" y="4343400"/>
          <a:ext cx="937780" cy="3706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367" name="TextBox 366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368" name="TextBox 367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369" name="TextBox 368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370" name="TextBox 369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0</xdr:rowOff>
    </xdr:from>
    <xdr:ext cx="1189892" cy="275694"/>
    <xdr:sp macro="" textlink="">
      <xdr:nvSpPr>
        <xdr:cNvPr id="371" name="TextBox 370"/>
        <xdr:cNvSpPr txBox="1"/>
      </xdr:nvSpPr>
      <xdr:spPr>
        <a:xfrm>
          <a:off x="3421673" y="4343400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11</xdr:row>
      <xdr:rowOff>0</xdr:rowOff>
    </xdr:from>
    <xdr:ext cx="1052981" cy="309995"/>
    <xdr:sp macro="" textlink="">
      <xdr:nvSpPr>
        <xdr:cNvPr id="372" name="TextBox 371"/>
        <xdr:cNvSpPr txBox="1"/>
      </xdr:nvSpPr>
      <xdr:spPr>
        <a:xfrm>
          <a:off x="3493944" y="4343400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11</xdr:row>
      <xdr:rowOff>0</xdr:rowOff>
    </xdr:from>
    <xdr:ext cx="65" cy="172227"/>
    <xdr:sp macro="" textlink="">
      <xdr:nvSpPr>
        <xdr:cNvPr id="373" name="TextBox 372"/>
        <xdr:cNvSpPr txBox="1"/>
      </xdr:nvSpPr>
      <xdr:spPr>
        <a:xfrm>
          <a:off x="3410816" y="434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11</xdr:row>
      <xdr:rowOff>0</xdr:rowOff>
    </xdr:from>
    <xdr:ext cx="721303" cy="266700"/>
    <xdr:sp macro="" textlink="">
      <xdr:nvSpPr>
        <xdr:cNvPr id="374" name="TextBox 373"/>
        <xdr:cNvSpPr txBox="1"/>
      </xdr:nvSpPr>
      <xdr:spPr>
        <a:xfrm>
          <a:off x="3615170" y="4343400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11</xdr:row>
      <xdr:rowOff>165920</xdr:rowOff>
    </xdr:from>
    <xdr:ext cx="1189892" cy="27569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75" name="TextBox 374"/>
            <xdr:cNvSpPr txBox="1"/>
          </xdr:nvSpPr>
          <xdr:spPr>
            <a:xfrm>
              <a:off x="3421673" y="4509320"/>
              <a:ext cx="1189892" cy="2756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∆Ц</m:t>
                        </m:r>
                      </m:e>
                      <m:sub>
                        <m:eqArr>
                          <m:eqArrPr>
                            <m:ctrlPr>
                              <a:rPr lang="ru-RU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eqArrPr>
                          <m:e>
                            <m:r>
                              <a:rPr lang="ru-RU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04−2026</m:t>
                            </m:r>
                          </m:e>
                          <m:e/>
                        </m:eqAr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СВНЦЭМ_перерасчёт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375" name="TextBox 374"/>
            <xdr:cNvSpPr txBox="1"/>
          </xdr:nvSpPr>
          <xdr:spPr>
            <a:xfrm>
              <a:off x="3421673" y="4509320"/>
              <a:ext cx="1189892" cy="2756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〖∆Ц〗_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█(04−2026@)^(СВНЦЭМ_перерасчёт)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2</xdr:col>
      <xdr:colOff>83994</xdr:colOff>
      <xdr:row>12</xdr:row>
      <xdr:rowOff>426026</xdr:rowOff>
    </xdr:from>
    <xdr:ext cx="1052981" cy="30999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76" name="TextBox 375"/>
            <xdr:cNvSpPr txBox="1"/>
          </xdr:nvSpPr>
          <xdr:spPr>
            <a:xfrm>
              <a:off x="3493944" y="5531426"/>
              <a:ext cx="1052981" cy="3099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</m:t>
                        </m:r>
                        <m:r>
                          <m:rPr>
                            <m:sty m:val="p"/>
                          </m:r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V</m:t>
                        </m:r>
                      </m:e>
                      <m:sub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04−2026</m:t>
                        </m: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Э_перерасчёт, 1ЦК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376" name="TextBox 375"/>
            <xdr:cNvSpPr txBox="1"/>
          </xdr:nvSpPr>
          <xdr:spPr>
            <a:xfrm>
              <a:off x="3493944" y="5531426"/>
              <a:ext cx="1052981" cy="3099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〖∆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V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〗_(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04−2026)^(Э_перерасчёт, 1ЦК)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1</xdr:col>
      <xdr:colOff>3391766</xdr:colOff>
      <xdr:row>13</xdr:row>
      <xdr:rowOff>166255</xdr:rowOff>
    </xdr:from>
    <xdr:ext cx="65" cy="172227"/>
    <xdr:sp macro="" textlink="">
      <xdr:nvSpPr>
        <xdr:cNvPr id="377" name="TextBox 376"/>
        <xdr:cNvSpPr txBox="1"/>
      </xdr:nvSpPr>
      <xdr:spPr>
        <a:xfrm>
          <a:off x="3410816" y="6386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13</xdr:row>
      <xdr:rowOff>105641</xdr:rowOff>
    </xdr:from>
    <xdr:ext cx="721303" cy="266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78" name="TextBox 377"/>
            <xdr:cNvSpPr txBox="1"/>
          </xdr:nvSpPr>
          <xdr:spPr>
            <a:xfrm>
              <a:off x="3615170" y="6325466"/>
              <a:ext cx="721303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∆Ц</m:t>
                        </m:r>
                      </m:e>
                      <m:sub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04−2026</m:t>
                        </m: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СВНЦЭМ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378" name="TextBox 377"/>
            <xdr:cNvSpPr txBox="1"/>
          </xdr:nvSpPr>
          <xdr:spPr>
            <a:xfrm>
              <a:off x="3615170" y="6325466"/>
              <a:ext cx="721303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〖∆Ц〗_(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04−2026)^СВНЦЭМ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379" name="TextBox 378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380" name="TextBox 379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381" name="TextBox 380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382" name="TextBox 381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383" name="TextBox 382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384" name="TextBox 383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385" name="TextBox 384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386" name="TextBox 385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387" name="TextBox 386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388" name="TextBox 387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389" name="TextBox 388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390" name="TextBox 389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391" name="TextBox 390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392" name="TextBox 391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393" name="TextBox 392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394" name="TextBox 393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395" name="TextBox 394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396" name="TextBox 395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397" name="TextBox 396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1052080" cy="266700"/>
    <xdr:sp macro="" textlink="">
      <xdr:nvSpPr>
        <xdr:cNvPr id="398" name="TextBox 397"/>
        <xdr:cNvSpPr txBox="1"/>
      </xdr:nvSpPr>
      <xdr:spPr>
        <a:xfrm>
          <a:off x="3615170" y="2962275"/>
          <a:ext cx="105208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399" name="TextBox 398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00" name="TextBox 399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01" name="TextBox 400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02" name="TextBox 401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03" name="TextBox 402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04" name="TextBox 403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05" name="TextBox 404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06" name="TextBox 405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07" name="TextBox 406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08" name="TextBox 407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09" name="TextBox 408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10" name="TextBox 409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11" name="TextBox 410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12" name="TextBox 411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13" name="TextBox 412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14" name="TextBox 413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15" name="TextBox 414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16" name="TextBox 415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17" name="TextBox 416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18" name="TextBox 417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19" name="TextBox 418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20" name="TextBox 419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21" name="TextBox 420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928255" cy="266700"/>
    <xdr:sp macro="" textlink="">
      <xdr:nvSpPr>
        <xdr:cNvPr id="422" name="TextBox 421"/>
        <xdr:cNvSpPr txBox="1"/>
      </xdr:nvSpPr>
      <xdr:spPr>
        <a:xfrm>
          <a:off x="3615170" y="2962275"/>
          <a:ext cx="928255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23" name="TextBox 422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24" name="TextBox 423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25" name="TextBox 424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26" name="TextBox 425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27" name="TextBox 426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28" name="TextBox 427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29" name="TextBox 428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30" name="TextBox 429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31" name="TextBox 430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32" name="TextBox 431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33" name="TextBox 432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34" name="TextBox 433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35" name="TextBox 434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36" name="TextBox 435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37" name="TextBox 436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38" name="TextBox 437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39" name="TextBox 438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40" name="TextBox 439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41" name="TextBox 440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42" name="TextBox 441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43" name="TextBox 442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44" name="TextBox 443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45" name="TextBox 444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46" name="TextBox 445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47" name="TextBox 446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48" name="TextBox 447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49" name="TextBox 448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50" name="TextBox 449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51" name="TextBox 450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52" name="TextBox 451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53" name="TextBox 452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54" name="TextBox 453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55" name="TextBox 454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56" name="TextBox 455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57" name="TextBox 456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58" name="TextBox 457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59" name="TextBox 458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60" name="TextBox 459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61" name="TextBox 460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62" name="TextBox 461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63" name="TextBox 462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64" name="TextBox 463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65" name="TextBox 464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66" name="TextBox 465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67" name="TextBox 466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68" name="TextBox 467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69" name="TextBox 468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70" name="TextBox 469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71" name="TextBox 470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72" name="TextBox 471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73" name="TextBox 472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74" name="TextBox 473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75" name="TextBox 474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76" name="TextBox 475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77" name="TextBox 476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78" name="TextBox 477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79" name="TextBox 478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80" name="TextBox 479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81" name="TextBox 480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205221</xdr:colOff>
      <xdr:row>5</xdr:row>
      <xdr:rowOff>0</xdr:rowOff>
    </xdr:from>
    <xdr:ext cx="842530" cy="266700"/>
    <xdr:sp macro="" textlink="">
      <xdr:nvSpPr>
        <xdr:cNvPr id="482" name="TextBox 481"/>
        <xdr:cNvSpPr txBox="1"/>
      </xdr:nvSpPr>
      <xdr:spPr>
        <a:xfrm>
          <a:off x="3615171" y="2962275"/>
          <a:ext cx="84253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83" name="TextBox 482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84" name="TextBox 483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85" name="TextBox 484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880630" cy="399184"/>
    <xdr:sp macro="" textlink="">
      <xdr:nvSpPr>
        <xdr:cNvPr id="486" name="TextBox 485"/>
        <xdr:cNvSpPr txBox="1"/>
      </xdr:nvSpPr>
      <xdr:spPr>
        <a:xfrm>
          <a:off x="3615170" y="2962275"/>
          <a:ext cx="880630" cy="399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87" name="TextBox 486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88" name="TextBox 487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89" name="TextBox 488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937780" cy="370609"/>
    <xdr:sp macro="" textlink="">
      <xdr:nvSpPr>
        <xdr:cNvPr id="490" name="TextBox 489"/>
        <xdr:cNvSpPr txBox="1"/>
      </xdr:nvSpPr>
      <xdr:spPr>
        <a:xfrm>
          <a:off x="3615170" y="2962275"/>
          <a:ext cx="937780" cy="3706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91" name="TextBox 490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92" name="TextBox 491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93" name="TextBox 492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94" name="TextBox 493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0</xdr:rowOff>
    </xdr:from>
    <xdr:ext cx="1189892" cy="275694"/>
    <xdr:sp macro="" textlink="">
      <xdr:nvSpPr>
        <xdr:cNvPr id="495" name="TextBox 494"/>
        <xdr:cNvSpPr txBox="1"/>
      </xdr:nvSpPr>
      <xdr:spPr>
        <a:xfrm>
          <a:off x="3421673" y="2962275"/>
          <a:ext cx="1189892" cy="27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83994</xdr:colOff>
      <xdr:row>5</xdr:row>
      <xdr:rowOff>0</xdr:rowOff>
    </xdr:from>
    <xdr:ext cx="1052981" cy="309995"/>
    <xdr:sp macro="" textlink="">
      <xdr:nvSpPr>
        <xdr:cNvPr id="496" name="TextBox 495"/>
        <xdr:cNvSpPr txBox="1"/>
      </xdr:nvSpPr>
      <xdr:spPr>
        <a:xfrm>
          <a:off x="3493944" y="2962275"/>
          <a:ext cx="1052981" cy="309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3391766</xdr:colOff>
      <xdr:row>5</xdr:row>
      <xdr:rowOff>0</xdr:rowOff>
    </xdr:from>
    <xdr:ext cx="65" cy="172227"/>
    <xdr:sp macro="" textlink="">
      <xdr:nvSpPr>
        <xdr:cNvPr id="497" name="TextBox 496"/>
        <xdr:cNvSpPr txBox="1"/>
      </xdr:nvSpPr>
      <xdr:spPr>
        <a:xfrm>
          <a:off x="3410816" y="2962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5</xdr:row>
      <xdr:rowOff>0</xdr:rowOff>
    </xdr:from>
    <xdr:ext cx="721303" cy="266700"/>
    <xdr:sp macro="" textlink="">
      <xdr:nvSpPr>
        <xdr:cNvPr id="498" name="TextBox 497"/>
        <xdr:cNvSpPr txBox="1"/>
      </xdr:nvSpPr>
      <xdr:spPr>
        <a:xfrm>
          <a:off x="3615170" y="2962275"/>
          <a:ext cx="721303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11723</xdr:colOff>
      <xdr:row>5</xdr:row>
      <xdr:rowOff>165920</xdr:rowOff>
    </xdr:from>
    <xdr:ext cx="1189892" cy="27569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99" name="TextBox 498"/>
            <xdr:cNvSpPr txBox="1"/>
          </xdr:nvSpPr>
          <xdr:spPr>
            <a:xfrm>
              <a:off x="3421673" y="3128195"/>
              <a:ext cx="1189892" cy="2756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∆Ц</m:t>
                        </m:r>
                      </m:e>
                      <m:sub>
                        <m:eqArr>
                          <m:eqArrPr>
                            <m:ctrlPr>
                              <a:rPr lang="ru-RU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eqArrPr>
                          <m:e>
                            <m:r>
                              <a:rPr lang="ru-RU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02−2026</m:t>
                            </m:r>
                          </m:e>
                          <m:e/>
                        </m:eqAr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СВНЦЭМ_перерасчёт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499" name="TextBox 498"/>
            <xdr:cNvSpPr txBox="1"/>
          </xdr:nvSpPr>
          <xdr:spPr>
            <a:xfrm>
              <a:off x="3421673" y="3128195"/>
              <a:ext cx="1189892" cy="2756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〖∆Ц〗_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█(02−2026@)^(СВНЦЭМ_перерасчёт)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2</xdr:col>
      <xdr:colOff>83994</xdr:colOff>
      <xdr:row>6</xdr:row>
      <xdr:rowOff>426026</xdr:rowOff>
    </xdr:from>
    <xdr:ext cx="1052981" cy="30999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00" name="TextBox 499"/>
            <xdr:cNvSpPr txBox="1"/>
          </xdr:nvSpPr>
          <xdr:spPr>
            <a:xfrm>
              <a:off x="3493944" y="4150301"/>
              <a:ext cx="1052981" cy="3099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</m:t>
                        </m:r>
                        <m:r>
                          <m:rPr>
                            <m:sty m:val="p"/>
                          </m:r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V</m:t>
                        </m:r>
                      </m:e>
                      <m:sub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02−2026</m:t>
                        </m: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Э_перерасчёт, 1ЦК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500" name="TextBox 499"/>
            <xdr:cNvSpPr txBox="1"/>
          </xdr:nvSpPr>
          <xdr:spPr>
            <a:xfrm>
              <a:off x="3493944" y="4150301"/>
              <a:ext cx="1052981" cy="3099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〖∆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V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〗_(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02−2026)^(Э_перерасчёт, 1ЦК)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1</xdr:col>
      <xdr:colOff>3391766</xdr:colOff>
      <xdr:row>7</xdr:row>
      <xdr:rowOff>166255</xdr:rowOff>
    </xdr:from>
    <xdr:ext cx="65" cy="172227"/>
    <xdr:sp macro="" textlink="">
      <xdr:nvSpPr>
        <xdr:cNvPr id="501" name="TextBox 500"/>
        <xdr:cNvSpPr txBox="1"/>
      </xdr:nvSpPr>
      <xdr:spPr>
        <a:xfrm>
          <a:off x="3410816" y="50049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205220</xdr:colOff>
      <xdr:row>7</xdr:row>
      <xdr:rowOff>105641</xdr:rowOff>
    </xdr:from>
    <xdr:ext cx="721303" cy="266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02" name="TextBox 501"/>
            <xdr:cNvSpPr txBox="1"/>
          </xdr:nvSpPr>
          <xdr:spPr>
            <a:xfrm>
              <a:off x="3615170" y="4944341"/>
              <a:ext cx="721303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∆Ц</m:t>
                        </m:r>
                      </m:e>
                      <m:sub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02−2026</m:t>
                        </m:r>
                      </m:sub>
                      <m:sup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СВНЦЭМ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502" name="TextBox 501"/>
            <xdr:cNvSpPr txBox="1"/>
          </xdr:nvSpPr>
          <xdr:spPr>
            <a:xfrm>
              <a:off x="3615170" y="4944341"/>
              <a:ext cx="721303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〖∆Ц〗_(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02−2026)^СВНЦЭМ</a:t>
              </a:r>
              <a:endParaRPr lang="ru-RU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</sheetPr>
  <dimension ref="A1:E26"/>
  <sheetViews>
    <sheetView view="pageBreakPreview" topLeftCell="A16" zoomScale="110" zoomScaleNormal="110" zoomScaleSheetLayoutView="110" workbookViewId="0">
      <selection sqref="A1:XFD1048576"/>
    </sheetView>
  </sheetViews>
  <sheetFormatPr defaultColWidth="9.140625" defaultRowHeight="14.25" x14ac:dyDescent="0.2"/>
  <cols>
    <col min="1" max="1" width="3.85546875" style="2" customWidth="1"/>
    <col min="2" max="2" width="46.28515625" style="2" customWidth="1"/>
    <col min="3" max="3" width="14.5703125" style="2" customWidth="1"/>
    <col min="4" max="4" width="10.42578125" style="2" customWidth="1"/>
    <col min="5" max="5" width="21.42578125" style="2" customWidth="1"/>
    <col min="6" max="16384" width="9.140625" style="2"/>
  </cols>
  <sheetData>
    <row r="1" spans="1:5" ht="29.25" customHeight="1" x14ac:dyDescent="0.25">
      <c r="A1" s="5" t="s">
        <v>10</v>
      </c>
    </row>
    <row r="2" spans="1:5" ht="3" customHeight="1" x14ac:dyDescent="0.25">
      <c r="A2" s="3"/>
    </row>
    <row r="3" spans="1:5" ht="27.75" customHeight="1" x14ac:dyDescent="0.45">
      <c r="A3" s="3"/>
      <c r="B3" s="6" t="s">
        <v>28</v>
      </c>
      <c r="D3" s="1" t="s">
        <v>27</v>
      </c>
      <c r="E3" s="7" t="s">
        <v>26</v>
      </c>
    </row>
    <row r="4" spans="1:5" s="10" customFormat="1" ht="26.25" customHeight="1" x14ac:dyDescent="0.25">
      <c r="A4" s="8" t="s">
        <v>14</v>
      </c>
      <c r="B4" s="8" t="s">
        <v>4</v>
      </c>
      <c r="C4" s="9" t="s">
        <v>18</v>
      </c>
      <c r="D4" s="9" t="s">
        <v>0</v>
      </c>
      <c r="E4" s="8" t="s">
        <v>5</v>
      </c>
    </row>
    <row r="5" spans="1:5" s="7" customFormat="1" ht="11.25" customHeight="1" x14ac:dyDescent="0.2">
      <c r="A5" s="11">
        <v>1</v>
      </c>
      <c r="B5" s="11">
        <v>2</v>
      </c>
      <c r="C5" s="11">
        <v>3</v>
      </c>
      <c r="D5" s="11">
        <v>4</v>
      </c>
      <c r="E5" s="11">
        <v>5</v>
      </c>
    </row>
    <row r="6" spans="1:5" ht="26.25" customHeight="1" x14ac:dyDescent="0.2">
      <c r="A6" s="12">
        <v>1</v>
      </c>
      <c r="B6" s="13" t="s">
        <v>20</v>
      </c>
      <c r="C6" s="14"/>
      <c r="D6" s="15" t="s">
        <v>3</v>
      </c>
      <c r="E6" s="16">
        <v>1176.6669999999999</v>
      </c>
    </row>
    <row r="7" spans="1:5" ht="25.5" customHeight="1" x14ac:dyDescent="0.2">
      <c r="A7" s="12">
        <v>2</v>
      </c>
      <c r="B7" s="13" t="s">
        <v>6</v>
      </c>
      <c r="C7" s="14"/>
      <c r="D7" s="15" t="s">
        <v>3</v>
      </c>
      <c r="E7" s="17">
        <v>8.7299999999999999E-3</v>
      </c>
    </row>
    <row r="8" spans="1:5" ht="33.75" customHeight="1" x14ac:dyDescent="0.2">
      <c r="A8" s="18">
        <v>3</v>
      </c>
      <c r="B8" s="19" t="s">
        <v>9</v>
      </c>
      <c r="C8" s="14"/>
      <c r="D8" s="15" t="s">
        <v>3</v>
      </c>
      <c r="E8" s="20">
        <v>293.34300000000002</v>
      </c>
    </row>
    <row r="9" spans="1:5" ht="69.75" customHeight="1" x14ac:dyDescent="0.2">
      <c r="A9" s="21">
        <v>4</v>
      </c>
      <c r="B9" s="19" t="s">
        <v>21</v>
      </c>
      <c r="C9" s="14"/>
      <c r="D9" s="15" t="s">
        <v>3</v>
      </c>
      <c r="E9" s="20">
        <v>451.44</v>
      </c>
    </row>
    <row r="10" spans="1:5" ht="24" customHeight="1" x14ac:dyDescent="0.2">
      <c r="A10" s="21">
        <v>5</v>
      </c>
      <c r="B10" s="19" t="s">
        <v>19</v>
      </c>
      <c r="C10" s="14"/>
      <c r="D10" s="15" t="s">
        <v>2</v>
      </c>
      <c r="E10" s="20">
        <v>768817.19799999997</v>
      </c>
    </row>
    <row r="11" spans="1:5" ht="26.25" customHeight="1" x14ac:dyDescent="0.2">
      <c r="A11" s="21">
        <v>6</v>
      </c>
      <c r="B11" s="19" t="s">
        <v>7</v>
      </c>
      <c r="C11" s="14"/>
      <c r="D11" s="15" t="s">
        <v>2</v>
      </c>
      <c r="E11" s="22">
        <v>74.850757999999999</v>
      </c>
    </row>
    <row r="12" spans="1:5" ht="42" customHeight="1" x14ac:dyDescent="0.2">
      <c r="A12" s="18">
        <v>7</v>
      </c>
      <c r="B12" s="19" t="s">
        <v>8</v>
      </c>
      <c r="C12" s="14"/>
      <c r="D12" s="15" t="s">
        <v>2</v>
      </c>
      <c r="E12" s="20">
        <v>199416.842</v>
      </c>
    </row>
    <row r="13" spans="1:5" ht="72" customHeight="1" x14ac:dyDescent="0.2">
      <c r="A13" s="21">
        <v>8</v>
      </c>
      <c r="B13" s="19" t="s">
        <v>22</v>
      </c>
      <c r="C13" s="14"/>
      <c r="D13" s="15" t="s">
        <v>2</v>
      </c>
      <c r="E13" s="16">
        <v>282150</v>
      </c>
    </row>
    <row r="14" spans="1:5" ht="38.25" customHeight="1" x14ac:dyDescent="0.2">
      <c r="A14" s="21">
        <v>9</v>
      </c>
      <c r="B14" s="19" t="s">
        <v>24</v>
      </c>
      <c r="C14" s="14"/>
      <c r="D14" s="15" t="s">
        <v>16</v>
      </c>
      <c r="E14" s="23">
        <f>MAX(E6+E7-(E8+E9),0)/(E10+E11-(E12+E13))</f>
        <v>1.50314946214852E-3</v>
      </c>
    </row>
    <row r="15" spans="1:5" ht="26.25" customHeight="1" x14ac:dyDescent="0.2">
      <c r="A15" s="24">
        <v>10</v>
      </c>
      <c r="B15" s="25" t="s">
        <v>12</v>
      </c>
      <c r="D15" s="26" t="s">
        <v>11</v>
      </c>
      <c r="E15" s="27">
        <v>980098.95</v>
      </c>
    </row>
    <row r="16" spans="1:5" ht="47.25" customHeight="1" x14ac:dyDescent="0.2">
      <c r="A16" s="24">
        <v>11</v>
      </c>
      <c r="B16" s="28" t="s">
        <v>15</v>
      </c>
      <c r="C16" s="29"/>
      <c r="D16" s="26" t="s">
        <v>1</v>
      </c>
      <c r="E16" s="30">
        <f>E14*E15</f>
        <v>1473.24</v>
      </c>
    </row>
    <row r="17" spans="1:5" ht="48" customHeight="1" x14ac:dyDescent="0.2">
      <c r="A17" s="24">
        <v>12</v>
      </c>
      <c r="B17" s="25" t="s">
        <v>13</v>
      </c>
      <c r="C17" s="29"/>
      <c r="D17" s="26" t="s">
        <v>1</v>
      </c>
      <c r="E17" s="27">
        <v>1195.52</v>
      </c>
    </row>
    <row r="18" spans="1:5" s="35" customFormat="1" ht="60.75" customHeight="1" x14ac:dyDescent="0.2">
      <c r="A18" s="31">
        <v>13</v>
      </c>
      <c r="B18" s="32" t="s">
        <v>17</v>
      </c>
      <c r="C18" s="33"/>
      <c r="D18" s="34" t="s">
        <v>1</v>
      </c>
      <c r="E18" s="27">
        <v>-1.31</v>
      </c>
    </row>
    <row r="19" spans="1:5" ht="51" customHeight="1" x14ac:dyDescent="0.2">
      <c r="A19" s="24">
        <v>14</v>
      </c>
      <c r="B19" s="36" t="s">
        <v>25</v>
      </c>
      <c r="C19" s="37"/>
      <c r="D19" s="26" t="s">
        <v>1</v>
      </c>
      <c r="E19" s="30">
        <f>E16+E17+E18</f>
        <v>2667.45</v>
      </c>
    </row>
    <row r="20" spans="1:5" x14ac:dyDescent="0.2">
      <c r="B20" s="38"/>
    </row>
    <row r="21" spans="1:5" x14ac:dyDescent="0.2">
      <c r="B21" s="39"/>
      <c r="C21" s="40"/>
      <c r="D21" s="40"/>
      <c r="E21" s="40"/>
    </row>
    <row r="22" spans="1:5" ht="29.25" customHeight="1" x14ac:dyDescent="0.2">
      <c r="B22" s="39"/>
      <c r="C22" s="40"/>
      <c r="D22" s="40"/>
      <c r="E22" s="40"/>
    </row>
    <row r="23" spans="1:5" ht="26.25" customHeight="1" x14ac:dyDescent="0.2">
      <c r="B23" s="39"/>
      <c r="C23" s="40"/>
      <c r="D23" s="40"/>
      <c r="E23" s="40"/>
    </row>
    <row r="24" spans="1:5" ht="15.75" customHeight="1" x14ac:dyDescent="0.2">
      <c r="B24" s="39"/>
      <c r="C24" s="40"/>
      <c r="D24" s="40"/>
      <c r="E24" s="40"/>
    </row>
    <row r="25" spans="1:5" ht="12.75" customHeight="1" x14ac:dyDescent="0.2">
      <c r="B25" s="39"/>
      <c r="C25" s="40"/>
      <c r="D25" s="40"/>
      <c r="E25" s="40"/>
    </row>
    <row r="26" spans="1:5" ht="27" customHeight="1" x14ac:dyDescent="0.2">
      <c r="B26" s="39"/>
      <c r="C26" s="40"/>
      <c r="D26" s="40"/>
      <c r="E26" s="40"/>
    </row>
  </sheetData>
  <phoneticPr fontId="0" type="noConversion"/>
  <pageMargins left="0.70866141732283472" right="0.11811023622047245" top="0.78740157480314965" bottom="0.15748031496062992" header="0.11811023622047245" footer="0.31496062992125984"/>
  <pageSetup paperSize="9" scale="62" orientation="portrait" r:id="rId1"/>
  <headerFooter>
    <oddHeader xml:space="preserve">&amp;RПриложение 1
</oddHeader>
  </headerFooter>
  <drawing r:id="rId2"/>
  <legacyDrawing r:id="rId3"/>
  <oleObjects>
    <mc:AlternateContent xmlns:mc="http://schemas.openxmlformats.org/markup-compatibility/2006">
      <mc:Choice Requires="x14">
        <oleObject progId="Equation.3" shapeId="1034" r:id="rId4">
          <objectPr defaultSize="0" autoPict="0" r:id="rId5">
            <anchor moveWithCells="1">
              <from>
                <xdr:col>2</xdr:col>
                <xdr:colOff>190500</xdr:colOff>
                <xdr:row>6</xdr:row>
                <xdr:rowOff>38100</xdr:rowOff>
              </from>
              <to>
                <xdr:col>2</xdr:col>
                <xdr:colOff>628650</xdr:colOff>
                <xdr:row>6</xdr:row>
                <xdr:rowOff>304800</xdr:rowOff>
              </to>
            </anchor>
          </objectPr>
        </oleObject>
      </mc:Choice>
      <mc:Fallback>
        <oleObject progId="Equation.3" shapeId="1034" r:id="rId4"/>
      </mc:Fallback>
    </mc:AlternateContent>
    <mc:AlternateContent xmlns:mc="http://schemas.openxmlformats.org/markup-compatibility/2006">
      <mc:Choice Requires="x14">
        <oleObject progId="Equation.3" shapeId="1035" r:id="rId6">
          <objectPr defaultSize="0" autoPict="0" r:id="rId7">
            <anchor moveWithCells="1">
              <from>
                <xdr:col>2</xdr:col>
                <xdr:colOff>200025</xdr:colOff>
                <xdr:row>7</xdr:row>
                <xdr:rowOff>47625</xdr:rowOff>
              </from>
              <to>
                <xdr:col>2</xdr:col>
                <xdr:colOff>742950</xdr:colOff>
                <xdr:row>7</xdr:row>
                <xdr:rowOff>314325</xdr:rowOff>
              </to>
            </anchor>
          </objectPr>
        </oleObject>
      </mc:Choice>
      <mc:Fallback>
        <oleObject progId="Equation.3" shapeId="1035" r:id="rId6"/>
      </mc:Fallback>
    </mc:AlternateContent>
    <mc:AlternateContent xmlns:mc="http://schemas.openxmlformats.org/markup-compatibility/2006">
      <mc:Choice Requires="x14">
        <oleObject progId="Equation.3" shapeId="1036" r:id="rId8">
          <objectPr defaultSize="0" autoPict="0" r:id="rId9">
            <anchor moveWithCells="1">
              <from>
                <xdr:col>2</xdr:col>
                <xdr:colOff>76200</xdr:colOff>
                <xdr:row>8</xdr:row>
                <xdr:rowOff>342900</xdr:rowOff>
              </from>
              <to>
                <xdr:col>2</xdr:col>
                <xdr:colOff>809625</xdr:colOff>
                <xdr:row>8</xdr:row>
                <xdr:rowOff>628650</xdr:rowOff>
              </to>
            </anchor>
          </objectPr>
        </oleObject>
      </mc:Choice>
      <mc:Fallback>
        <oleObject progId="Equation.3" shapeId="1036" r:id="rId8"/>
      </mc:Fallback>
    </mc:AlternateContent>
    <mc:AlternateContent xmlns:mc="http://schemas.openxmlformats.org/markup-compatibility/2006">
      <mc:Choice Requires="x14">
        <oleObject progId="Equation.3" shapeId="1037" r:id="rId10">
          <objectPr defaultSize="0" autoPict="0" r:id="rId11">
            <anchor moveWithCells="1">
              <from>
                <xdr:col>2</xdr:col>
                <xdr:colOff>180975</xdr:colOff>
                <xdr:row>9</xdr:row>
                <xdr:rowOff>28575</xdr:rowOff>
              </from>
              <to>
                <xdr:col>2</xdr:col>
                <xdr:colOff>647700</xdr:colOff>
                <xdr:row>9</xdr:row>
                <xdr:rowOff>276225</xdr:rowOff>
              </to>
            </anchor>
          </objectPr>
        </oleObject>
      </mc:Choice>
      <mc:Fallback>
        <oleObject progId="Equation.3" shapeId="1037" r:id="rId10"/>
      </mc:Fallback>
    </mc:AlternateContent>
    <mc:AlternateContent xmlns:mc="http://schemas.openxmlformats.org/markup-compatibility/2006">
      <mc:Choice Requires="x14">
        <oleObject progId="Equation.3" shapeId="1038" r:id="rId12">
          <objectPr defaultSize="0" autoPict="0" r:id="rId13">
            <anchor moveWithCells="1">
              <from>
                <xdr:col>2</xdr:col>
                <xdr:colOff>180975</xdr:colOff>
                <xdr:row>10</xdr:row>
                <xdr:rowOff>57150</xdr:rowOff>
              </from>
              <to>
                <xdr:col>2</xdr:col>
                <xdr:colOff>638175</xdr:colOff>
                <xdr:row>10</xdr:row>
                <xdr:rowOff>295275</xdr:rowOff>
              </to>
            </anchor>
          </objectPr>
        </oleObject>
      </mc:Choice>
      <mc:Fallback>
        <oleObject progId="Equation.3" shapeId="1038" r:id="rId12"/>
      </mc:Fallback>
    </mc:AlternateContent>
    <mc:AlternateContent xmlns:mc="http://schemas.openxmlformats.org/markup-compatibility/2006">
      <mc:Choice Requires="x14">
        <oleObject progId="Equation.3" shapeId="1041" r:id="rId14">
          <objectPr defaultSize="0" autoPict="0" r:id="rId15">
            <anchor moveWithCells="1">
              <from>
                <xdr:col>2</xdr:col>
                <xdr:colOff>266700</xdr:colOff>
                <xdr:row>13</xdr:row>
                <xdr:rowOff>142875</xdr:rowOff>
              </from>
              <to>
                <xdr:col>2</xdr:col>
                <xdr:colOff>476250</xdr:colOff>
                <xdr:row>13</xdr:row>
                <xdr:rowOff>390525</xdr:rowOff>
              </to>
            </anchor>
          </objectPr>
        </oleObject>
      </mc:Choice>
      <mc:Fallback>
        <oleObject progId="Equation.3" shapeId="1041" r:id="rId14"/>
      </mc:Fallback>
    </mc:AlternateContent>
    <mc:AlternateContent xmlns:mc="http://schemas.openxmlformats.org/markup-compatibility/2006">
      <mc:Choice Requires="x14">
        <oleObject progId="Equation.3" shapeId="1046" r:id="rId16">
          <objectPr defaultSize="0" autoPict="0" r:id="rId17">
            <anchor moveWithCells="1" sizeWithCells="1">
              <from>
                <xdr:col>2</xdr:col>
                <xdr:colOff>133350</xdr:colOff>
                <xdr:row>14</xdr:row>
                <xdr:rowOff>28575</xdr:rowOff>
              </from>
              <to>
                <xdr:col>2</xdr:col>
                <xdr:colOff>762000</xdr:colOff>
                <xdr:row>14</xdr:row>
                <xdr:rowOff>266700</xdr:rowOff>
              </to>
            </anchor>
          </objectPr>
        </oleObject>
      </mc:Choice>
      <mc:Fallback>
        <oleObject progId="Equation.3" shapeId="1046" r:id="rId16"/>
      </mc:Fallback>
    </mc:AlternateContent>
    <mc:AlternateContent xmlns:mc="http://schemas.openxmlformats.org/markup-compatibility/2006">
      <mc:Choice Requires="x14">
        <oleObject progId="Equation.3" shapeId="1047" r:id="rId18">
          <objectPr defaultSize="0" autoPict="0" r:id="rId19">
            <anchor moveWithCells="1" sizeWithCells="1">
              <from>
                <xdr:col>2</xdr:col>
                <xdr:colOff>47625</xdr:colOff>
                <xdr:row>15</xdr:row>
                <xdr:rowOff>123825</xdr:rowOff>
              </from>
              <to>
                <xdr:col>3</xdr:col>
                <xdr:colOff>9525</xdr:colOff>
                <xdr:row>15</xdr:row>
                <xdr:rowOff>457200</xdr:rowOff>
              </to>
            </anchor>
          </objectPr>
        </oleObject>
      </mc:Choice>
      <mc:Fallback>
        <oleObject progId="Equation.3" shapeId="1047" r:id="rId18"/>
      </mc:Fallback>
    </mc:AlternateContent>
    <mc:AlternateContent xmlns:mc="http://schemas.openxmlformats.org/markup-compatibility/2006">
      <mc:Choice Requires="x14">
        <oleObject progId="Equation.3" shapeId="1048" r:id="rId20">
          <objectPr defaultSize="0" autoPict="0" r:id="rId21">
            <anchor moveWithCells="1" sizeWithCells="1">
              <from>
                <xdr:col>2</xdr:col>
                <xdr:colOff>180975</xdr:colOff>
                <xdr:row>16</xdr:row>
                <xdr:rowOff>133350</xdr:rowOff>
              </from>
              <to>
                <xdr:col>2</xdr:col>
                <xdr:colOff>857250</xdr:colOff>
                <xdr:row>16</xdr:row>
                <xdr:rowOff>390525</xdr:rowOff>
              </to>
            </anchor>
          </objectPr>
        </oleObject>
      </mc:Choice>
      <mc:Fallback>
        <oleObject progId="Equation.3" shapeId="1048" r:id="rId20"/>
      </mc:Fallback>
    </mc:AlternateContent>
    <mc:AlternateContent xmlns:mc="http://schemas.openxmlformats.org/markup-compatibility/2006">
      <mc:Choice Requires="x14">
        <oleObject progId="Equation.3" shapeId="1049" r:id="rId22">
          <objectPr defaultSize="0" autoPict="0" r:id="rId23">
            <anchor moveWithCells="1" sizeWithCells="1">
              <from>
                <xdr:col>2</xdr:col>
                <xdr:colOff>152400</xdr:colOff>
                <xdr:row>18</xdr:row>
                <xdr:rowOff>123825</xdr:rowOff>
              </from>
              <to>
                <xdr:col>2</xdr:col>
                <xdr:colOff>723900</xdr:colOff>
                <xdr:row>18</xdr:row>
                <xdr:rowOff>400050</xdr:rowOff>
              </to>
            </anchor>
          </objectPr>
        </oleObject>
      </mc:Choice>
      <mc:Fallback>
        <oleObject progId="Equation.3" shapeId="1049" r:id="rId22"/>
      </mc:Fallback>
    </mc:AlternateContent>
    <mc:AlternateContent xmlns:mc="http://schemas.openxmlformats.org/markup-compatibility/2006">
      <mc:Choice Requires="x14">
        <oleObject progId="Equation.3" shapeId="1050" r:id="rId24">
          <objectPr defaultSize="0" autoPict="0" r:id="rId25">
            <anchor moveWithCells="1" sizeWithCells="1">
              <from>
                <xdr:col>2</xdr:col>
                <xdr:colOff>76200</xdr:colOff>
                <xdr:row>17</xdr:row>
                <xdr:rowOff>95250</xdr:rowOff>
              </from>
              <to>
                <xdr:col>2</xdr:col>
                <xdr:colOff>933450</xdr:colOff>
                <xdr:row>17</xdr:row>
                <xdr:rowOff>390525</xdr:rowOff>
              </to>
            </anchor>
          </objectPr>
        </oleObject>
      </mc:Choice>
      <mc:Fallback>
        <oleObject progId="Equation.3" shapeId="1050" r:id="rId24"/>
      </mc:Fallback>
    </mc:AlternateContent>
    <mc:AlternateContent xmlns:mc="http://schemas.openxmlformats.org/markup-compatibility/2006">
      <mc:Choice Requires="x14">
        <oleObject progId="Equation.3" shapeId="1054" r:id="rId26">
          <objectPr defaultSize="0" autoPict="0" r:id="rId27">
            <anchor moveWithCells="1">
              <from>
                <xdr:col>2</xdr:col>
                <xdr:colOff>304800</xdr:colOff>
                <xdr:row>5</xdr:row>
                <xdr:rowOff>38100</xdr:rowOff>
              </from>
              <to>
                <xdr:col>2</xdr:col>
                <xdr:colOff>695325</xdr:colOff>
                <xdr:row>5</xdr:row>
                <xdr:rowOff>295275</xdr:rowOff>
              </to>
            </anchor>
          </objectPr>
        </oleObject>
      </mc:Choice>
      <mc:Fallback>
        <oleObject progId="Equation.3" shapeId="1054" r:id="rId26"/>
      </mc:Fallback>
    </mc:AlternateContent>
    <mc:AlternateContent xmlns:mc="http://schemas.openxmlformats.org/markup-compatibility/2006">
      <mc:Choice Requires="x14">
        <oleObject progId="Equation.3" shapeId="1058" r:id="rId28">
          <objectPr defaultSize="0" autoPict="0" r:id="rId29">
            <anchor moveWithCells="1">
              <from>
                <xdr:col>2</xdr:col>
                <xdr:colOff>142875</xdr:colOff>
                <xdr:row>11</xdr:row>
                <xdr:rowOff>57150</xdr:rowOff>
              </from>
              <to>
                <xdr:col>2</xdr:col>
                <xdr:colOff>704850</xdr:colOff>
                <xdr:row>11</xdr:row>
                <xdr:rowOff>314325</xdr:rowOff>
              </to>
            </anchor>
          </objectPr>
        </oleObject>
      </mc:Choice>
      <mc:Fallback>
        <oleObject progId="Equation.3" shapeId="1058" r:id="rId28"/>
      </mc:Fallback>
    </mc:AlternateContent>
    <mc:AlternateContent xmlns:mc="http://schemas.openxmlformats.org/markup-compatibility/2006">
      <mc:Choice Requires="x14">
        <oleObject progId="Equation.3" shapeId="1060" r:id="rId30">
          <objectPr defaultSize="0" autoPict="0" r:id="rId31">
            <anchor moveWithCells="1">
              <from>
                <xdr:col>2</xdr:col>
                <xdr:colOff>76200</xdr:colOff>
                <xdr:row>12</xdr:row>
                <xdr:rowOff>180975</xdr:rowOff>
              </from>
              <to>
                <xdr:col>2</xdr:col>
                <xdr:colOff>847725</xdr:colOff>
                <xdr:row>12</xdr:row>
                <xdr:rowOff>447675</xdr:rowOff>
              </to>
            </anchor>
          </objectPr>
        </oleObject>
      </mc:Choice>
      <mc:Fallback>
        <oleObject progId="Equation.3" shapeId="1060" r:id="rId30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topLeftCell="A16" workbookViewId="0">
      <selection activeCell="E19" sqref="E19"/>
    </sheetView>
  </sheetViews>
  <sheetFormatPr defaultRowHeight="15" x14ac:dyDescent="0.25"/>
  <cols>
    <col min="1" max="1" width="9.140625" style="42"/>
    <col min="2" max="2" width="42" style="42" customWidth="1"/>
    <col min="3" max="3" width="23.140625" style="42" customWidth="1"/>
    <col min="4" max="4" width="16.140625" style="42" customWidth="1"/>
    <col min="5" max="5" width="21.7109375" style="42" customWidth="1"/>
    <col min="6" max="16384" width="9.140625" style="42"/>
  </cols>
  <sheetData>
    <row r="1" spans="1:6" s="35" customFormat="1" ht="80.25" customHeight="1" x14ac:dyDescent="0.25">
      <c r="A1" s="62" t="s">
        <v>29</v>
      </c>
      <c r="B1" s="63"/>
      <c r="C1" s="63"/>
      <c r="D1" s="63"/>
      <c r="E1" s="63"/>
      <c r="F1" s="42"/>
    </row>
    <row r="2" spans="1:6" s="35" customFormat="1" ht="18" x14ac:dyDescent="0.25">
      <c r="A2" s="43"/>
      <c r="E2" s="44"/>
      <c r="F2" s="42"/>
    </row>
    <row r="3" spans="1:6" s="35" customFormat="1" ht="20.25" x14ac:dyDescent="0.3">
      <c r="A3" s="43"/>
      <c r="B3" s="45"/>
      <c r="D3" s="46"/>
      <c r="E3" s="47"/>
      <c r="F3" s="42"/>
    </row>
    <row r="4" spans="1:6" s="35" customFormat="1" ht="24" x14ac:dyDescent="0.25">
      <c r="A4" s="48" t="s">
        <v>14</v>
      </c>
      <c r="B4" s="48" t="s">
        <v>4</v>
      </c>
      <c r="C4" s="49" t="s">
        <v>18</v>
      </c>
      <c r="D4" s="49" t="s">
        <v>0</v>
      </c>
      <c r="E4" s="48" t="s">
        <v>5</v>
      </c>
      <c r="F4" s="42"/>
    </row>
    <row r="5" spans="1:6" s="35" customFormat="1" x14ac:dyDescent="0.25">
      <c r="A5" s="50">
        <v>1</v>
      </c>
      <c r="B5" s="50">
        <v>2</v>
      </c>
      <c r="C5" s="50">
        <v>3</v>
      </c>
      <c r="D5" s="50">
        <v>4</v>
      </c>
      <c r="E5" s="50">
        <v>5</v>
      </c>
      <c r="F5" s="42"/>
    </row>
    <row r="6" spans="1:6" s="35" customFormat="1" ht="60" x14ac:dyDescent="0.25">
      <c r="A6" s="18">
        <v>1</v>
      </c>
      <c r="B6" s="51" t="s">
        <v>30</v>
      </c>
      <c r="C6" s="52"/>
      <c r="D6" s="34" t="s">
        <v>1</v>
      </c>
      <c r="E6" s="41">
        <v>3822.77</v>
      </c>
      <c r="F6" s="42"/>
    </row>
    <row r="7" spans="1:6" s="35" customFormat="1" ht="87.75" x14ac:dyDescent="3.5">
      <c r="A7" s="18">
        <v>2</v>
      </c>
      <c r="B7" s="51" t="s">
        <v>31</v>
      </c>
      <c r="C7" s="53"/>
      <c r="D7" s="54" t="s">
        <v>2</v>
      </c>
      <c r="E7" s="20">
        <v>482111.49900000001</v>
      </c>
      <c r="F7" s="42"/>
    </row>
    <row r="8" spans="1:6" s="35" customFormat="1" ht="36" x14ac:dyDescent="0.25">
      <c r="A8" s="18">
        <v>3</v>
      </c>
      <c r="B8" s="51" t="s">
        <v>32</v>
      </c>
      <c r="C8" s="55"/>
      <c r="D8" s="34" t="s">
        <v>1</v>
      </c>
      <c r="E8" s="41">
        <v>3822.8</v>
      </c>
      <c r="F8" s="42"/>
    </row>
    <row r="9" spans="1:6" s="35" customFormat="1" ht="60" x14ac:dyDescent="0.25">
      <c r="A9" s="18">
        <v>4</v>
      </c>
      <c r="B9" s="51" t="s">
        <v>33</v>
      </c>
      <c r="C9" s="52"/>
      <c r="D9" s="34" t="s">
        <v>1</v>
      </c>
      <c r="E9" s="41">
        <v>3625.62</v>
      </c>
      <c r="F9" s="42"/>
    </row>
    <row r="10" spans="1:6" s="35" customFormat="1" ht="87.75" x14ac:dyDescent="3.5">
      <c r="A10" s="18">
        <v>5</v>
      </c>
      <c r="B10" s="51" t="s">
        <v>34</v>
      </c>
      <c r="C10" s="53"/>
      <c r="D10" s="54" t="s">
        <v>2</v>
      </c>
      <c r="E10" s="20">
        <v>519390.48</v>
      </c>
      <c r="F10" s="42"/>
    </row>
    <row r="11" spans="1:6" s="35" customFormat="1" ht="36" x14ac:dyDescent="0.25">
      <c r="A11" s="18">
        <v>6</v>
      </c>
      <c r="B11" s="51" t="s">
        <v>35</v>
      </c>
      <c r="C11" s="55"/>
      <c r="D11" s="34" t="s">
        <v>1</v>
      </c>
      <c r="E11" s="41">
        <v>3625.72</v>
      </c>
      <c r="F11" s="42"/>
    </row>
    <row r="12" spans="1:6" s="35" customFormat="1" ht="60" x14ac:dyDescent="0.25">
      <c r="A12" s="18">
        <v>7</v>
      </c>
      <c r="B12" s="51" t="s">
        <v>36</v>
      </c>
      <c r="C12" s="52"/>
      <c r="D12" s="34" t="s">
        <v>1</v>
      </c>
      <c r="E12" s="41">
        <v>3664.13</v>
      </c>
      <c r="F12" s="42"/>
    </row>
    <row r="13" spans="1:6" s="35" customFormat="1" ht="87.75" x14ac:dyDescent="3.5">
      <c r="A13" s="18">
        <v>8</v>
      </c>
      <c r="B13" s="51" t="s">
        <v>37</v>
      </c>
      <c r="C13" s="53"/>
      <c r="D13" s="54" t="s">
        <v>2</v>
      </c>
      <c r="E13" s="20">
        <v>399434.33299999998</v>
      </c>
      <c r="F13" s="42"/>
    </row>
    <row r="14" spans="1:6" s="35" customFormat="1" ht="36" x14ac:dyDescent="0.25">
      <c r="A14" s="18">
        <v>9</v>
      </c>
      <c r="B14" s="51" t="s">
        <v>38</v>
      </c>
      <c r="C14" s="55"/>
      <c r="D14" s="34" t="s">
        <v>1</v>
      </c>
      <c r="E14" s="41">
        <v>3664.78</v>
      </c>
      <c r="F14" s="42"/>
    </row>
    <row r="15" spans="1:6" s="35" customFormat="1" ht="60" x14ac:dyDescent="0.25">
      <c r="A15" s="18">
        <v>10</v>
      </c>
      <c r="B15" s="51" t="s">
        <v>39</v>
      </c>
      <c r="C15" s="52"/>
      <c r="D15" s="34" t="s">
        <v>1</v>
      </c>
      <c r="E15" s="41">
        <v>3429.43</v>
      </c>
      <c r="F15" s="42"/>
    </row>
    <row r="16" spans="1:6" s="35" customFormat="1" ht="87.75" x14ac:dyDescent="3.5">
      <c r="A16" s="18">
        <v>11</v>
      </c>
      <c r="B16" s="51" t="s">
        <v>40</v>
      </c>
      <c r="C16" s="53"/>
      <c r="D16" s="54" t="s">
        <v>2</v>
      </c>
      <c r="E16" s="20">
        <v>368874.16600000003</v>
      </c>
      <c r="F16" s="42"/>
    </row>
    <row r="17" spans="1:17" s="35" customFormat="1" ht="36" x14ac:dyDescent="0.25">
      <c r="A17" s="18">
        <v>12</v>
      </c>
      <c r="B17" s="51" t="s">
        <v>41</v>
      </c>
      <c r="C17" s="55"/>
      <c r="D17" s="34" t="s">
        <v>1</v>
      </c>
      <c r="E17" s="41">
        <v>3429.57</v>
      </c>
      <c r="F17" s="42"/>
    </row>
    <row r="18" spans="1:17" s="35" customFormat="1" ht="60" x14ac:dyDescent="0.25">
      <c r="A18" s="18">
        <v>13</v>
      </c>
      <c r="B18" s="51" t="s">
        <v>42</v>
      </c>
      <c r="C18" s="52"/>
      <c r="D18" s="54" t="s">
        <v>2</v>
      </c>
      <c r="E18" s="20">
        <v>289076.41100000002</v>
      </c>
      <c r="F18" s="42"/>
    </row>
    <row r="19" spans="1:17" s="35" customFormat="1" ht="48" x14ac:dyDescent="0.25">
      <c r="A19" s="18">
        <v>14</v>
      </c>
      <c r="B19" s="51" t="s">
        <v>23</v>
      </c>
      <c r="C19" s="52"/>
      <c r="D19" s="34" t="s">
        <v>1</v>
      </c>
      <c r="E19" s="4">
        <f>((E6-E8)*E7+(E9-E11)*E10+(E12-E14)*E13+(E15-E17)*E16)/E18</f>
        <v>-1.31</v>
      </c>
      <c r="F19" s="42"/>
    </row>
    <row r="20" spans="1:17" s="35" customFormat="1" ht="42.75" customHeight="1" x14ac:dyDescent="0.25">
      <c r="A20" s="18">
        <v>15</v>
      </c>
      <c r="B20" s="51"/>
      <c r="C20" s="52"/>
      <c r="D20" s="34" t="s">
        <v>1</v>
      </c>
      <c r="E20" s="20">
        <f>0.1*2668.76</f>
        <v>266.87599999999998</v>
      </c>
      <c r="F20" s="42"/>
    </row>
    <row r="21" spans="1:17" s="35" customFormat="1" ht="96" x14ac:dyDescent="0.25">
      <c r="A21" s="18">
        <v>16</v>
      </c>
      <c r="B21" s="51" t="s">
        <v>43</v>
      </c>
      <c r="C21" s="52"/>
      <c r="D21" s="34" t="s">
        <v>1</v>
      </c>
      <c r="E21" s="41">
        <f>MIN(E19,E20)</f>
        <v>-1.31</v>
      </c>
      <c r="F21" s="42"/>
    </row>
    <row r="22" spans="1:17" s="35" customFormat="1" x14ac:dyDescent="0.25">
      <c r="B22" s="56"/>
      <c r="C22" s="57"/>
      <c r="D22" s="57"/>
      <c r="E22" s="57"/>
      <c r="F22" s="42"/>
    </row>
    <row r="23" spans="1:17" s="35" customFormat="1" x14ac:dyDescent="0.25">
      <c r="F23" s="42"/>
    </row>
    <row r="24" spans="1:17" s="35" customFormat="1" x14ac:dyDescent="0.25">
      <c r="B24" s="56"/>
      <c r="C24" s="57"/>
      <c r="D24" s="57"/>
      <c r="E24" s="57"/>
      <c r="F24" s="58"/>
      <c r="G24" s="57"/>
      <c r="I24" s="59"/>
      <c r="J24" s="60"/>
      <c r="K24" s="42"/>
      <c r="L24" s="42"/>
      <c r="M24" s="42"/>
      <c r="N24" s="42"/>
      <c r="O24" s="42"/>
      <c r="P24" s="42"/>
      <c r="Q24" s="42"/>
    </row>
    <row r="25" spans="1:17" s="35" customFormat="1" x14ac:dyDescent="0.25">
      <c r="B25" s="56"/>
      <c r="C25" s="57"/>
      <c r="D25" s="57"/>
      <c r="E25" s="57"/>
      <c r="F25" s="58"/>
      <c r="G25" s="57"/>
      <c r="I25" s="59"/>
      <c r="J25" s="60"/>
      <c r="K25" s="42"/>
      <c r="L25" s="42"/>
      <c r="M25" s="42"/>
      <c r="N25" s="42"/>
      <c r="O25" s="42"/>
      <c r="P25" s="42"/>
      <c r="Q25" s="42"/>
    </row>
    <row r="26" spans="1:17" s="35" customFormat="1" x14ac:dyDescent="0.25">
      <c r="B26" s="56"/>
      <c r="C26" s="57"/>
      <c r="D26" s="57"/>
      <c r="E26" s="57"/>
      <c r="F26" s="58"/>
      <c r="G26" s="57"/>
      <c r="I26" s="59"/>
      <c r="J26" s="60"/>
      <c r="K26" s="42"/>
      <c r="L26" s="42"/>
      <c r="M26" s="42"/>
      <c r="N26" s="42"/>
      <c r="O26" s="42"/>
      <c r="P26" s="42"/>
      <c r="Q26" s="42"/>
    </row>
    <row r="27" spans="1:17" s="35" customFormat="1" x14ac:dyDescent="0.25">
      <c r="B27" s="56"/>
      <c r="C27" s="57"/>
      <c r="D27" s="57"/>
      <c r="E27" s="57"/>
      <c r="F27" s="58"/>
      <c r="G27" s="57"/>
      <c r="I27" s="59"/>
      <c r="J27" s="60"/>
      <c r="K27" s="42"/>
      <c r="L27" s="42"/>
      <c r="M27" s="42"/>
      <c r="N27" s="42"/>
      <c r="O27" s="42"/>
      <c r="P27" s="42"/>
      <c r="Q27" s="42"/>
    </row>
    <row r="28" spans="1:17" s="35" customFormat="1" x14ac:dyDescent="0.25">
      <c r="B28" s="56"/>
      <c r="C28" s="57"/>
      <c r="D28" s="57"/>
      <c r="E28" s="57"/>
      <c r="F28" s="58"/>
      <c r="G28" s="57"/>
      <c r="I28" s="59"/>
      <c r="J28" s="60"/>
      <c r="K28" s="42"/>
      <c r="L28" s="42"/>
      <c r="M28" s="42"/>
      <c r="N28" s="42"/>
      <c r="O28" s="42"/>
      <c r="P28" s="42"/>
      <c r="Q28" s="42"/>
    </row>
    <row r="29" spans="1:17" s="35" customFormat="1" x14ac:dyDescent="0.25">
      <c r="F29" s="61"/>
      <c r="I29" s="59"/>
      <c r="J29" s="60"/>
      <c r="K29" s="42"/>
      <c r="L29" s="42"/>
      <c r="M29" s="42"/>
      <c r="N29" s="42"/>
      <c r="O29" s="42"/>
      <c r="P29" s="42"/>
      <c r="Q29" s="42"/>
    </row>
    <row r="30" spans="1:17" s="35" customFormat="1" x14ac:dyDescent="0.25">
      <c r="F30" s="61"/>
      <c r="I30" s="59"/>
      <c r="J30" s="60"/>
      <c r="K30" s="42"/>
      <c r="L30" s="42"/>
      <c r="M30" s="42"/>
      <c r="N30" s="42"/>
      <c r="O30" s="42"/>
      <c r="P30" s="42"/>
      <c r="Q30" s="42"/>
    </row>
    <row r="31" spans="1:17" s="35" customFormat="1" x14ac:dyDescent="0.25">
      <c r="F31" s="61"/>
      <c r="I31" s="59"/>
      <c r="J31" s="60"/>
      <c r="K31" s="42"/>
      <c r="L31" s="42"/>
      <c r="M31" s="42"/>
      <c r="N31" s="42"/>
      <c r="O31" s="42"/>
      <c r="P31" s="42"/>
      <c r="Q31" s="42"/>
    </row>
  </sheetData>
  <mergeCells count="1">
    <mergeCell ref="A1:E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07.2026</vt:lpstr>
      <vt:lpstr>02.26-05.26</vt:lpstr>
      <vt:lpstr>'07.2026'!Область_печати</vt:lpstr>
    </vt:vector>
  </TitlesOfParts>
  <Company>sbit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Билецкая Татьяна Альбертовна</dc:creator>
  <cp:lastModifiedBy>Лазарева Наталья Евгеньевна</cp:lastModifiedBy>
  <cp:lastPrinted>2026-02-13T02:38:23Z</cp:lastPrinted>
  <dcterms:created xsi:type="dcterms:W3CDTF">2012-05-04T07:11:52Z</dcterms:created>
  <dcterms:modified xsi:type="dcterms:W3CDTF">2026-08-20T02:45:59Z</dcterms:modified>
</cp:coreProperties>
</file>