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ME\УРКК\_Общая\Зыль\Desktop\размещение инфо на сайте\Расчет коэффициента оплаты мощности для 1 ценовой\"/>
    </mc:Choice>
  </mc:AlternateContent>
  <bookViews>
    <workbookView xWindow="0" yWindow="0" windowWidth="28800" windowHeight="11430" tabRatio="725"/>
  </bookViews>
  <sheets>
    <sheet name="10.2025" sheetId="2" r:id="rId1"/>
    <sheet name="12.24, 07.25-09.25" sheetId="27" r:id="rId2"/>
  </sheets>
  <definedNames>
    <definedName name="_xlnm.Print_Area" localSheetId="0">'10.2025'!$A$1:$E$20</definedName>
    <definedName name="_xlnm.Print_Area" localSheetId="1">'12.24, 07.25-09.25'!$A$1:$E$21</definedName>
  </definedNames>
  <calcPr calcId="162913" fullPrecision="0"/>
</workbook>
</file>

<file path=xl/calcChain.xml><?xml version="1.0" encoding="utf-8"?>
<calcChain xmlns="http://schemas.openxmlformats.org/spreadsheetml/2006/main">
  <c r="E19" i="27" l="1"/>
  <c r="E20" i="27" l="1"/>
  <c r="E21" i="27" s="1"/>
  <c r="E14" i="2" l="1"/>
  <c r="E16" i="2" s="1"/>
  <c r="E19" i="2" s="1"/>
</calcChain>
</file>

<file path=xl/comments1.xml><?xml version="1.0" encoding="utf-8"?>
<comments xmlns="http://schemas.openxmlformats.org/spreadsheetml/2006/main">
  <authors>
    <author>Лазарева Наталья Евгеньевна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Лазарева Наталья Евгеньевна:</t>
        </r>
        <r>
          <rPr>
            <sz val="9"/>
            <color indexed="81"/>
            <rFont val="Tahoma"/>
            <family val="2"/>
            <charset val="204"/>
          </rPr>
          <t xml:space="preserve">
по данным октября 2025
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Лазарева Наталья Евгеньевна:</t>
        </r>
        <r>
          <rPr>
            <sz val="9"/>
            <color indexed="81"/>
            <rFont val="Tahoma"/>
            <family val="2"/>
            <charset val="204"/>
          </rPr>
          <t xml:space="preserve">
по данным октябрь 2025
</t>
        </r>
      </text>
    </comment>
  </commentList>
</comments>
</file>

<file path=xl/connections.xml><?xml version="1.0" encoding="utf-8"?>
<connections xmlns="http://schemas.openxmlformats.org/spreadsheetml/2006/main">
  <connection id="1" name="Подключение1" type="7" refreshedVersion="6" saveData="1"/>
</connections>
</file>

<file path=xl/sharedStrings.xml><?xml version="1.0" encoding="utf-8"?>
<sst xmlns="http://schemas.openxmlformats.org/spreadsheetml/2006/main" count="74" uniqueCount="44">
  <si>
    <t>единица измерения</t>
  </si>
  <si>
    <t>руб/МВт.ч</t>
  </si>
  <si>
    <t>МВт.ч</t>
  </si>
  <si>
    <t>МВт</t>
  </si>
  <si>
    <t>наименование</t>
  </si>
  <si>
    <t>значение</t>
  </si>
  <si>
    <t>Мощность, соответствующая покупке э/энергии на розничном рынке</t>
  </si>
  <si>
    <t>Объём покупки электроэнергии на розничном рынке</t>
  </si>
  <si>
    <t>Объём э/энергии, потреблённой потребителями, производящими расчёты по второй-шестой ценовым категориям</t>
  </si>
  <si>
    <t>Мощность, потреблённая потребителями, производящими расчёты по второй-шестой ценовым категориям</t>
  </si>
  <si>
    <t>Расчёт коэффициента оплаты мощности  для первой ценовой категории</t>
  </si>
  <si>
    <t>руб/МВт</t>
  </si>
  <si>
    <t xml:space="preserve">Средневзвешенная нерегулируемая цена на мощность на оптовом рынке 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</si>
  <si>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</si>
  <si>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№ п/п</t>
  </si>
  <si>
    <t>Произведение средневзвешенной нерегулируемой цены на мощность на оптовом рынке и коэффициента оплаты мощности потребителями, производящими расчеты по первой ценовой категории 11=9*10</t>
  </si>
  <si>
    <t>1/ч</t>
  </si>
  <si>
    <t xml:space="preserve">Величина изменения средневзвешенной нерегулируемой цены на электрическую энергию(мощность) за расчётный период связанная с учетом данных за предыдущие расчетные периоды в случаях, предусмотренных Основными положениями функционирования розничных рынков электрической энергии
</t>
  </si>
  <si>
    <t>условное обозначение</t>
  </si>
  <si>
    <t xml:space="preserve">Объём покупки электроэнерги на оптовом рынке </t>
  </si>
  <si>
    <t>Фактическое  пиковое потребление ПАО "Красноярскэнергосбыт" на оптовом рынке</t>
  </si>
  <si>
    <t>Мощность, потребляемая населением и приравненными к нему потребителями, равная установленным для ПАО "Красноярскэнергосбыт" значениям в сводном прогнозном балансе производства и поставок электроэнергии(мощности) в рамках ЕЭС России по субъектам РФ</t>
  </si>
  <si>
    <t>Объём потребления э/энергии населением и приравненными к нему потребителями, равный установленным для ПАО "Красноярскэнергосбыт" значениям в сводном прогнозном балансе производства и поставок э/энергии(мощности) в рамках ЕЭС России по субъектам РФ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</si>
  <si>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(5=(1-3)*2)/4)</t>
  </si>
  <si>
    <t>Коэффициент оплаты мощности потребителями (покупателями), осуществляющими расчеты по первой ценовой категории 9=MAX{[1+2-(3+4)];0}/[5+6-(7+8)]</t>
  </si>
  <si>
    <t>Cредневзвешенная нерегулируемая цена на  электрическую энергию (мощность), используемая для расчета предельного уровня нерегулируемых цен для первой ценовой категории 14=11+12+13</t>
  </si>
  <si>
    <t>2025 года</t>
  </si>
  <si>
    <t>октябрь</t>
  </si>
  <si>
    <r>
      <rPr>
        <sz val="20"/>
        <color indexed="8"/>
        <rFont val="Cambria"/>
        <family val="1"/>
        <charset val="204"/>
      </rPr>
      <t>(</t>
    </r>
    <r>
      <rPr>
        <vertAlign val="superscript"/>
        <sz val="20"/>
        <color indexed="8"/>
        <rFont val="Cambria"/>
        <family val="1"/>
        <charset val="204"/>
      </rPr>
      <t xml:space="preserve">  </t>
    </r>
    <r>
      <rPr>
        <sz val="20"/>
        <color indexed="8"/>
        <rFont val="Cambria"/>
        <family val="1"/>
        <charset val="204"/>
      </rPr>
      <t xml:space="preserve">λ </t>
    </r>
    <r>
      <rPr>
        <vertAlign val="subscript"/>
        <sz val="11"/>
        <color indexed="8"/>
        <rFont val="Cambria"/>
        <family val="1"/>
        <charset val="204"/>
      </rPr>
      <t>10-2025</t>
    </r>
    <r>
      <rPr>
        <vertAlign val="superscript"/>
        <sz val="26"/>
        <color indexed="8"/>
        <rFont val="Cambria"/>
        <family val="1"/>
        <charset val="204"/>
      </rPr>
      <t xml:space="preserve"> </t>
    </r>
    <r>
      <rPr>
        <sz val="20"/>
        <color indexed="8"/>
        <rFont val="Cambria"/>
        <family val="1"/>
        <charset val="204"/>
      </rPr>
      <t>)</t>
    </r>
  </si>
  <si>
    <t>Расчёт величины изменения средневзвешенной нерегулируемой цены на электрическую энергию (мощность) за расчетный период (октябрь 2025 г.) , используемой в расчете средневзвешенной нерегулируемой цены на электрическую энергию (мощность) и связанной с учетом данных за предыдущие расчетные периоды (декабрь 2024 г., июль 2025 г. - сентябрь 2025 г. )</t>
  </si>
  <si>
    <t>Средневзвешенная нерегулируемая цена на электрическую энергию (мощность) за предыдущий расчетный период (декабрь 2024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</si>
  <si>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(декабрь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</si>
  <si>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 2024 г.)</t>
  </si>
  <si>
    <t>Средневзвешенная нерегулируемая цена на электрическую энергию (мощность) за предыдущий расчетный период (июль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</si>
  <si>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(июль 2025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</si>
  <si>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(июль 2025 г.)</t>
  </si>
  <si>
    <t>Средневзвешенная нерегулируемая цена на электрическую энергию (мощность) за предыдущий расчетный период (август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</si>
  <si>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(август 2025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</si>
  <si>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(август 2025 г.)</t>
  </si>
  <si>
    <t>Средневзвешенная нерегулируемая цена на электрическую энергию (мощность) за предыдущий расчетный период (сентябрь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</si>
  <si>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(сентябрь 2025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</si>
  <si>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(сентябрь 2025 г.)</t>
  </si>
  <si>
    <t>Сумма объемов потребления электрической энергии за расчетный период (октябрь 2025 г.) потребителями (покупателями), осуществляющими расчеты по первой ценовой категории</t>
  </si>
  <si>
    <t>ИТОГО величина изменения средневзвешенной нерегулируемой цены на электрическую энергию (мощность) за расчетный период (октябрь 2025 г.) , используемая в расчете средневзвешенной нерегулируемой цены на электрическую энергию (мощность) , связанная с учетом данных за предыдущие расчетные периоды (декабрь 2024 г., июль 2025 г. - сентябрь 2025 г.) - (МИН (5;6))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</si>
</sst>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6" formatCode="#,##0.00000000000000000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mbria"/>
      <family val="1"/>
      <charset val="204"/>
    </font>
    <font>
      <sz val="8"/>
      <color indexed="8"/>
      <name val="Cambria"/>
      <family val="1"/>
      <charset val="204"/>
    </font>
    <font>
      <sz val="14"/>
      <color indexed="8"/>
      <name val="Cambria"/>
      <family val="1"/>
      <charset val="204"/>
    </font>
    <font>
      <sz val="10"/>
      <color indexed="8"/>
      <name val="Cambria"/>
      <family val="1"/>
      <charset val="204"/>
    </font>
    <font>
      <sz val="9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vertAlign val="superscript"/>
      <sz val="16"/>
      <color indexed="8"/>
      <name val="Cambria"/>
      <family val="1"/>
      <charset val="204"/>
    </font>
    <font>
      <sz val="20"/>
      <color indexed="8"/>
      <name val="Cambria"/>
      <family val="1"/>
      <charset val="204"/>
    </font>
    <font>
      <vertAlign val="superscript"/>
      <sz val="20"/>
      <color indexed="8"/>
      <name val="Cambria"/>
      <family val="1"/>
      <charset val="204"/>
    </font>
    <font>
      <vertAlign val="subscript"/>
      <sz val="11"/>
      <color indexed="8"/>
      <name val="Cambria"/>
      <family val="1"/>
      <charset val="204"/>
    </font>
    <font>
      <vertAlign val="superscript"/>
      <sz val="26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name val="Cambria"/>
      <family val="1"/>
      <charset val="204"/>
    </font>
    <font>
      <sz val="11"/>
      <name val="Cambria"/>
      <family val="1"/>
      <charset val="204"/>
    </font>
    <font>
      <sz val="11"/>
      <name val="Calibri"/>
      <family val="2"/>
      <charset val="204"/>
      <scheme val="minor"/>
    </font>
    <font>
      <sz val="14"/>
      <name val="Cambria"/>
      <family val="1"/>
      <charset val="204"/>
    </font>
    <font>
      <i/>
      <sz val="16"/>
      <name val="Cambria"/>
      <family val="1"/>
      <charset val="204"/>
    </font>
    <font>
      <sz val="11"/>
      <name val="Cambria Math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3" fillId="2" borderId="0" xfId="0" applyFont="1" applyFill="1" applyAlignment="1">
      <alignment horizontal="right"/>
    </xf>
    <xf numFmtId="0" fontId="13" fillId="2" borderId="0" xfId="0" applyFont="1" applyFill="1"/>
    <xf numFmtId="0" fontId="4" fillId="2" borderId="0" xfId="0" applyFont="1" applyFill="1"/>
    <xf numFmtId="0" fontId="1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/>
    <xf numFmtId="0" fontId="13" fillId="2" borderId="2" xfId="0" applyFont="1" applyFill="1" applyBorder="1" applyAlignment="1">
      <alignment vertical="top"/>
    </xf>
    <xf numFmtId="0" fontId="13" fillId="2" borderId="1" xfId="0" applyFont="1" applyFill="1" applyBorder="1" applyAlignment="1">
      <alignment vertical="top"/>
    </xf>
    <xf numFmtId="164" fontId="14" fillId="2" borderId="2" xfId="0" applyNumberFormat="1" applyFont="1" applyFill="1" applyBorder="1"/>
    <xf numFmtId="4" fontId="5" fillId="2" borderId="1" xfId="0" applyNumberFormat="1" applyFont="1" applyFill="1" applyBorder="1"/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/>
    <xf numFmtId="0" fontId="19" fillId="2" borderId="0" xfId="0" applyFont="1" applyFill="1"/>
    <xf numFmtId="0" fontId="21" fillId="2" borderId="0" xfId="0" applyFont="1" applyFill="1"/>
    <xf numFmtId="0" fontId="19" fillId="2" borderId="0" xfId="0" applyFont="1" applyFill="1" applyBorder="1"/>
    <xf numFmtId="0" fontId="22" fillId="2" borderId="0" xfId="0" applyFont="1" applyFill="1"/>
    <xf numFmtId="0" fontId="19" fillId="2" borderId="0" xfId="0" applyFont="1" applyFill="1" applyAlignment="1">
      <alignment horizontal="right"/>
    </xf>
    <xf numFmtId="0" fontId="19" fillId="2" borderId="0" xfId="0" applyFont="1" applyFill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4" fontId="14" fillId="2" borderId="2" xfId="0" applyNumberFormat="1" applyFont="1" applyFill="1" applyBorder="1"/>
    <xf numFmtId="0" fontId="15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top"/>
    </xf>
    <xf numFmtId="0" fontId="23" fillId="2" borderId="0" xfId="0" applyFont="1" applyFill="1"/>
    <xf numFmtId="0" fontId="19" fillId="2" borderId="1" xfId="0" applyFont="1" applyFill="1" applyBorder="1" applyAlignment="1">
      <alignment vertical="top"/>
    </xf>
    <xf numFmtId="4" fontId="14" fillId="2" borderId="1" xfId="0" applyNumberFormat="1" applyFont="1" applyFill="1" applyBorder="1"/>
    <xf numFmtId="0" fontId="15" fillId="2" borderId="0" xfId="0" applyFont="1" applyFill="1" applyAlignment="1">
      <alignment wrapText="1"/>
    </xf>
    <xf numFmtId="0" fontId="15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166" fontId="5" fillId="2" borderId="2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4" fontId="5" fillId="2" borderId="1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wrapText="1"/>
    </xf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top" wrapText="1"/>
    </xf>
    <xf numFmtId="4" fontId="14" fillId="2" borderId="1" xfId="0" applyNumberFormat="1" applyFont="1" applyFill="1" applyBorder="1" applyAlignment="1">
      <alignment horizontal="right"/>
    </xf>
    <xf numFmtId="0" fontId="13" fillId="2" borderId="0" xfId="0" applyFont="1" applyFill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6</xdr:row>
          <xdr:rowOff>38100</xdr:rowOff>
        </xdr:from>
        <xdr:to>
          <xdr:col>2</xdr:col>
          <xdr:colOff>628650</xdr:colOff>
          <xdr:row>6</xdr:row>
          <xdr:rowOff>304800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7</xdr:row>
          <xdr:rowOff>47625</xdr:rowOff>
        </xdr:from>
        <xdr:to>
          <xdr:col>2</xdr:col>
          <xdr:colOff>742950</xdr:colOff>
          <xdr:row>7</xdr:row>
          <xdr:rowOff>314325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8</xdr:row>
          <xdr:rowOff>342900</xdr:rowOff>
        </xdr:from>
        <xdr:to>
          <xdr:col>2</xdr:col>
          <xdr:colOff>809625</xdr:colOff>
          <xdr:row>8</xdr:row>
          <xdr:rowOff>628650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9</xdr:row>
          <xdr:rowOff>28575</xdr:rowOff>
        </xdr:from>
        <xdr:to>
          <xdr:col>2</xdr:col>
          <xdr:colOff>647700</xdr:colOff>
          <xdr:row>9</xdr:row>
          <xdr:rowOff>276225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57150</xdr:rowOff>
        </xdr:from>
        <xdr:to>
          <xdr:col>2</xdr:col>
          <xdr:colOff>638175</xdr:colOff>
          <xdr:row>10</xdr:row>
          <xdr:rowOff>295275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13</xdr:row>
          <xdr:rowOff>142875</xdr:rowOff>
        </xdr:from>
        <xdr:to>
          <xdr:col>2</xdr:col>
          <xdr:colOff>476250</xdr:colOff>
          <xdr:row>13</xdr:row>
          <xdr:rowOff>390525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14</xdr:row>
          <xdr:rowOff>28575</xdr:rowOff>
        </xdr:from>
        <xdr:to>
          <xdr:col>2</xdr:col>
          <xdr:colOff>762000</xdr:colOff>
          <xdr:row>14</xdr:row>
          <xdr:rowOff>266700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15</xdr:row>
          <xdr:rowOff>123825</xdr:rowOff>
        </xdr:from>
        <xdr:to>
          <xdr:col>3</xdr:col>
          <xdr:colOff>9525</xdr:colOff>
          <xdr:row>15</xdr:row>
          <xdr:rowOff>457200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180975</xdr:colOff>
          <xdr:row>16</xdr:row>
          <xdr:rowOff>133350</xdr:rowOff>
        </xdr:from>
        <xdr:to>
          <xdr:col>2</xdr:col>
          <xdr:colOff>857250</xdr:colOff>
          <xdr:row>16</xdr:row>
          <xdr:rowOff>390525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18</xdr:row>
          <xdr:rowOff>123825</xdr:rowOff>
        </xdr:from>
        <xdr:to>
          <xdr:col>2</xdr:col>
          <xdr:colOff>723900</xdr:colOff>
          <xdr:row>18</xdr:row>
          <xdr:rowOff>400050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17</xdr:row>
          <xdr:rowOff>95250</xdr:rowOff>
        </xdr:from>
        <xdr:to>
          <xdr:col>2</xdr:col>
          <xdr:colOff>933450</xdr:colOff>
          <xdr:row>17</xdr:row>
          <xdr:rowOff>390525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5</xdr:row>
          <xdr:rowOff>38100</xdr:rowOff>
        </xdr:from>
        <xdr:to>
          <xdr:col>2</xdr:col>
          <xdr:colOff>695325</xdr:colOff>
          <xdr:row>5</xdr:row>
          <xdr:rowOff>295275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11</xdr:row>
          <xdr:rowOff>57150</xdr:rowOff>
        </xdr:from>
        <xdr:to>
          <xdr:col>2</xdr:col>
          <xdr:colOff>704850</xdr:colOff>
          <xdr:row>11</xdr:row>
          <xdr:rowOff>314325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180975</xdr:rowOff>
        </xdr:from>
        <xdr:to>
          <xdr:col>2</xdr:col>
          <xdr:colOff>847725</xdr:colOff>
          <xdr:row>12</xdr:row>
          <xdr:rowOff>447675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3" name="TextBox 2"/>
        <xdr:cNvSpPr txBox="1"/>
      </xdr:nvSpPr>
      <xdr:spPr>
        <a:xfrm>
          <a:off x="3412148" y="32289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4" name="TextBox 3"/>
        <xdr:cNvSpPr txBox="1"/>
      </xdr:nvSpPr>
      <xdr:spPr>
        <a:xfrm>
          <a:off x="3484419" y="32289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2075583</xdr:colOff>
      <xdr:row>1</xdr:row>
      <xdr:rowOff>121227</xdr:rowOff>
    </xdr:from>
    <xdr:ext cx="1613189" cy="3394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2380383" y="2359602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10−2025</m:t>
                        </m:r>
                      </m:sub>
                      <m:sup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  перерасчёт</m:t>
                        </m:r>
                      </m:sup>
                    </m:sSubSup>
                  </m:oMath>
                </m:oMathPara>
              </a14:m>
              <a:endParaRPr lang="ru-RU" sz="16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2380383" y="2359602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6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10−2025)^(ЭМ,   перерасчёт)</a:t>
              </a:r>
              <a:endParaRPr lang="ru-RU" sz="1600"/>
            </a:p>
          </xdr:txBody>
        </xdr:sp>
      </mc:Fallback>
    </mc:AlternateContent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6" name="TextBox 5"/>
        <xdr:cNvSpPr txBox="1"/>
      </xdr:nvSpPr>
      <xdr:spPr>
        <a:xfrm>
          <a:off x="3401291" y="3228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7" name="TextBox 6"/>
        <xdr:cNvSpPr txBox="1"/>
      </xdr:nvSpPr>
      <xdr:spPr>
        <a:xfrm>
          <a:off x="3605645" y="32289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58015</xdr:colOff>
      <xdr:row>17</xdr:row>
      <xdr:rowOff>183574</xdr:rowOff>
    </xdr:from>
    <xdr:ext cx="1353628" cy="3186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3458440" y="2355792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Э, 1ЦК</m:t>
                        </m:r>
                      </m:sup>
                    </m:sSubSup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3458440" y="2355792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10−2025)^(Э, 1ЦК)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222538</xdr:colOff>
      <xdr:row>18</xdr:row>
      <xdr:rowOff>122958</xdr:rowOff>
    </xdr:from>
    <xdr:ext cx="825212" cy="3186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3622963" y="2410690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3622963" y="2410690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10−2025)^ЭМ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467592</xdr:colOff>
      <xdr:row>19</xdr:row>
      <xdr:rowOff>77933</xdr:rowOff>
    </xdr:from>
    <xdr:ext cx="2277340" cy="2770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772392" y="2467148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0,1∗(Ц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+</m:t>
                    </m:r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λ</m:t>
                        </m:r>
                        <m: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СВНЦМ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772392" y="2467148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0,1∗(Ц〗_(10−2025)^СВНЦЭ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+" 〖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λ∗Ц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10−2025)^СВНЦМ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127289</xdr:colOff>
      <xdr:row>20</xdr:row>
      <xdr:rowOff>418234</xdr:rowOff>
    </xdr:from>
    <xdr:ext cx="859847" cy="5666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/>
            <xdr:cNvSpPr txBox="1"/>
          </xdr:nvSpPr>
          <xdr:spPr>
            <a:xfrm>
              <a:off x="3527714" y="2551660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3527714" y="2551660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10−2025)^(ЭМ, 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2" name="TextBox 11"/>
        <xdr:cNvSpPr txBox="1"/>
      </xdr:nvSpPr>
      <xdr:spPr>
        <a:xfrm>
          <a:off x="3412148" y="32289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3" name="TextBox 12"/>
        <xdr:cNvSpPr txBox="1"/>
      </xdr:nvSpPr>
      <xdr:spPr>
        <a:xfrm>
          <a:off x="3484419" y="32289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4" name="TextBox 13"/>
        <xdr:cNvSpPr txBox="1"/>
      </xdr:nvSpPr>
      <xdr:spPr>
        <a:xfrm>
          <a:off x="3401291" y="3228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5" name="TextBox 14"/>
        <xdr:cNvSpPr txBox="1"/>
      </xdr:nvSpPr>
      <xdr:spPr>
        <a:xfrm>
          <a:off x="3605645" y="32289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6" name="TextBox 15"/>
        <xdr:cNvSpPr txBox="1"/>
      </xdr:nvSpPr>
      <xdr:spPr>
        <a:xfrm>
          <a:off x="3412148" y="339489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7" name="TextBox 16"/>
        <xdr:cNvSpPr txBox="1"/>
      </xdr:nvSpPr>
      <xdr:spPr>
        <a:xfrm>
          <a:off x="3484419" y="4264601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8" name="TextBox 17"/>
        <xdr:cNvSpPr txBox="1"/>
      </xdr:nvSpPr>
      <xdr:spPr>
        <a:xfrm>
          <a:off x="3401291" y="5119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9" name="TextBox 18"/>
        <xdr:cNvSpPr txBox="1"/>
      </xdr:nvSpPr>
      <xdr:spPr>
        <a:xfrm>
          <a:off x="3605645" y="5058641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" name="TextBox 19"/>
        <xdr:cNvSpPr txBox="1"/>
      </xdr:nvSpPr>
      <xdr:spPr>
        <a:xfrm>
          <a:off x="3412148" y="563327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" name="TextBox 20"/>
        <xdr:cNvSpPr txBox="1"/>
      </xdr:nvSpPr>
      <xdr:spPr>
        <a:xfrm>
          <a:off x="3484419" y="650297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" name="TextBox 21"/>
        <xdr:cNvSpPr txBox="1"/>
      </xdr:nvSpPr>
      <xdr:spPr>
        <a:xfrm>
          <a:off x="3401291" y="73576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3" name="TextBox 22"/>
        <xdr:cNvSpPr txBox="1"/>
      </xdr:nvSpPr>
      <xdr:spPr>
        <a:xfrm>
          <a:off x="3605645" y="7297016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" name="TextBox 23"/>
        <xdr:cNvSpPr txBox="1"/>
      </xdr:nvSpPr>
      <xdr:spPr>
        <a:xfrm>
          <a:off x="3412148" y="787164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" name="TextBox 24"/>
        <xdr:cNvSpPr txBox="1"/>
      </xdr:nvSpPr>
      <xdr:spPr>
        <a:xfrm>
          <a:off x="3484419" y="8741351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" name="TextBox 25"/>
        <xdr:cNvSpPr txBox="1"/>
      </xdr:nvSpPr>
      <xdr:spPr>
        <a:xfrm>
          <a:off x="3401291" y="95960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1052080" cy="266700"/>
    <xdr:sp macro="" textlink="">
      <xdr:nvSpPr>
        <xdr:cNvPr id="27" name="TextBox 26"/>
        <xdr:cNvSpPr txBox="1"/>
      </xdr:nvSpPr>
      <xdr:spPr>
        <a:xfrm>
          <a:off x="3605645" y="18879416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" name="TextBox 27"/>
        <xdr:cNvSpPr txBox="1"/>
      </xdr:nvSpPr>
      <xdr:spPr>
        <a:xfrm>
          <a:off x="3412148" y="1234839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" name="TextBox 28"/>
        <xdr:cNvSpPr txBox="1"/>
      </xdr:nvSpPr>
      <xdr:spPr>
        <a:xfrm>
          <a:off x="3484419" y="13218101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30" name="TextBox 29"/>
        <xdr:cNvSpPr txBox="1"/>
      </xdr:nvSpPr>
      <xdr:spPr>
        <a:xfrm>
          <a:off x="3401291" y="14072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31" name="TextBox 30"/>
        <xdr:cNvSpPr txBox="1"/>
      </xdr:nvSpPr>
      <xdr:spPr>
        <a:xfrm>
          <a:off x="3605645" y="14012141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32" name="TextBox 31"/>
        <xdr:cNvSpPr txBox="1"/>
      </xdr:nvSpPr>
      <xdr:spPr>
        <a:xfrm>
          <a:off x="3412148" y="1011002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33" name="TextBox 32"/>
        <xdr:cNvSpPr txBox="1"/>
      </xdr:nvSpPr>
      <xdr:spPr>
        <a:xfrm>
          <a:off x="3484419" y="1097972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34" name="TextBox 33"/>
        <xdr:cNvSpPr txBox="1"/>
      </xdr:nvSpPr>
      <xdr:spPr>
        <a:xfrm>
          <a:off x="3401291" y="118343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35" name="TextBox 34"/>
        <xdr:cNvSpPr txBox="1"/>
      </xdr:nvSpPr>
      <xdr:spPr>
        <a:xfrm>
          <a:off x="3605645" y="11773766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36" name="TextBox 35"/>
        <xdr:cNvSpPr txBox="1"/>
      </xdr:nvSpPr>
      <xdr:spPr>
        <a:xfrm>
          <a:off x="3412148" y="1458677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37" name="TextBox 36"/>
        <xdr:cNvSpPr txBox="1"/>
      </xdr:nvSpPr>
      <xdr:spPr>
        <a:xfrm>
          <a:off x="3484419" y="1545647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38" name="TextBox 37"/>
        <xdr:cNvSpPr txBox="1"/>
      </xdr:nvSpPr>
      <xdr:spPr>
        <a:xfrm>
          <a:off x="3401291" y="163111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39" name="TextBox 38"/>
        <xdr:cNvSpPr txBox="1"/>
      </xdr:nvSpPr>
      <xdr:spPr>
        <a:xfrm>
          <a:off x="3605645" y="16250516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40" name="TextBox 39"/>
        <xdr:cNvSpPr txBox="1"/>
      </xdr:nvSpPr>
      <xdr:spPr>
        <a:xfrm>
          <a:off x="3412148" y="1682514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41" name="TextBox 40"/>
        <xdr:cNvSpPr txBox="1"/>
      </xdr:nvSpPr>
      <xdr:spPr>
        <a:xfrm>
          <a:off x="3484419" y="17694851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42" name="TextBox 41"/>
        <xdr:cNvSpPr txBox="1"/>
      </xdr:nvSpPr>
      <xdr:spPr>
        <a:xfrm>
          <a:off x="3401291" y="185495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43" name="TextBox 42"/>
        <xdr:cNvSpPr txBox="1"/>
      </xdr:nvSpPr>
      <xdr:spPr>
        <a:xfrm>
          <a:off x="3605645" y="18488891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44" name="TextBox 43"/>
        <xdr:cNvSpPr txBox="1"/>
      </xdr:nvSpPr>
      <xdr:spPr>
        <a:xfrm>
          <a:off x="3412148" y="1906352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45" name="TextBox 44"/>
        <xdr:cNvSpPr txBox="1"/>
      </xdr:nvSpPr>
      <xdr:spPr>
        <a:xfrm>
          <a:off x="3484419" y="1993322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46" name="TextBox 45"/>
        <xdr:cNvSpPr txBox="1"/>
      </xdr:nvSpPr>
      <xdr:spPr>
        <a:xfrm>
          <a:off x="3401291" y="207878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47" name="TextBox 46"/>
        <xdr:cNvSpPr txBox="1"/>
      </xdr:nvSpPr>
      <xdr:spPr>
        <a:xfrm>
          <a:off x="3605645" y="20727266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48" name="TextBox 47"/>
        <xdr:cNvSpPr txBox="1"/>
      </xdr:nvSpPr>
      <xdr:spPr>
        <a:xfrm>
          <a:off x="3412148" y="2130189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49" name="TextBox 48"/>
        <xdr:cNvSpPr txBox="1"/>
      </xdr:nvSpPr>
      <xdr:spPr>
        <a:xfrm>
          <a:off x="3484419" y="22171601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50" name="TextBox 49"/>
        <xdr:cNvSpPr txBox="1"/>
      </xdr:nvSpPr>
      <xdr:spPr>
        <a:xfrm>
          <a:off x="3401291" y="23026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28255" cy="266700"/>
    <xdr:sp macro="" textlink="">
      <xdr:nvSpPr>
        <xdr:cNvPr id="51" name="TextBox 50"/>
        <xdr:cNvSpPr txBox="1"/>
      </xdr:nvSpPr>
      <xdr:spPr>
        <a:xfrm>
          <a:off x="3605645" y="32652566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52" name="TextBox 5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53" name="TextBox 5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54" name="TextBox 5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55" name="TextBox 5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56" name="TextBox 5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57" name="TextBox 5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58" name="TextBox 5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59" name="TextBox 5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60" name="TextBox 59"/>
        <xdr:cNvSpPr txBox="1"/>
      </xdr:nvSpPr>
      <xdr:spPr>
        <a:xfrm>
          <a:off x="3412148" y="344252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64" name="TextBox 63"/>
        <xdr:cNvSpPr txBox="1"/>
      </xdr:nvSpPr>
      <xdr:spPr>
        <a:xfrm>
          <a:off x="3484419" y="431222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65" name="TextBox 64"/>
        <xdr:cNvSpPr txBox="1"/>
      </xdr:nvSpPr>
      <xdr:spPr>
        <a:xfrm>
          <a:off x="3401291" y="51668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66" name="TextBox 65"/>
        <xdr:cNvSpPr txBox="1"/>
      </xdr:nvSpPr>
      <xdr:spPr>
        <a:xfrm>
          <a:off x="3605645" y="5106266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79" name="TextBox 78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80" name="TextBox 79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81" name="TextBox 80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82" name="TextBox 81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83" name="TextBox 82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84" name="TextBox 83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85" name="TextBox 84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86" name="TextBox 85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87" name="TextBox 86"/>
        <xdr:cNvSpPr txBox="1"/>
      </xdr:nvSpPr>
      <xdr:spPr>
        <a:xfrm>
          <a:off x="3412148" y="573804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88" name="TextBox 87"/>
        <xdr:cNvSpPr txBox="1"/>
      </xdr:nvSpPr>
      <xdr:spPr>
        <a:xfrm>
          <a:off x="3484419" y="6607751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89" name="TextBox 88"/>
        <xdr:cNvSpPr txBox="1"/>
      </xdr:nvSpPr>
      <xdr:spPr>
        <a:xfrm>
          <a:off x="3401291" y="74624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90" name="TextBox 89"/>
        <xdr:cNvSpPr txBox="1"/>
      </xdr:nvSpPr>
      <xdr:spPr>
        <a:xfrm>
          <a:off x="3605645" y="7401791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91" name="TextBox 90"/>
        <xdr:cNvSpPr txBox="1"/>
      </xdr:nvSpPr>
      <xdr:spPr>
        <a:xfrm>
          <a:off x="3412148" y="78676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92" name="TextBox 91"/>
        <xdr:cNvSpPr txBox="1"/>
      </xdr:nvSpPr>
      <xdr:spPr>
        <a:xfrm>
          <a:off x="3484419" y="78676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93" name="TextBox 92"/>
        <xdr:cNvSpPr txBox="1"/>
      </xdr:nvSpPr>
      <xdr:spPr>
        <a:xfrm>
          <a:off x="3401291" y="786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94" name="TextBox 93"/>
        <xdr:cNvSpPr txBox="1"/>
      </xdr:nvSpPr>
      <xdr:spPr>
        <a:xfrm>
          <a:off x="3605645" y="78676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95" name="TextBox 94"/>
        <xdr:cNvSpPr txBox="1"/>
      </xdr:nvSpPr>
      <xdr:spPr>
        <a:xfrm>
          <a:off x="3412148" y="78676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96" name="TextBox 95"/>
        <xdr:cNvSpPr txBox="1"/>
      </xdr:nvSpPr>
      <xdr:spPr>
        <a:xfrm>
          <a:off x="3484419" y="78676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97" name="TextBox 96"/>
        <xdr:cNvSpPr txBox="1"/>
      </xdr:nvSpPr>
      <xdr:spPr>
        <a:xfrm>
          <a:off x="3401291" y="786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98" name="TextBox 97"/>
        <xdr:cNvSpPr txBox="1"/>
      </xdr:nvSpPr>
      <xdr:spPr>
        <a:xfrm>
          <a:off x="3605645" y="78676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99" name="TextBox 98"/>
        <xdr:cNvSpPr txBox="1"/>
      </xdr:nvSpPr>
      <xdr:spPr>
        <a:xfrm>
          <a:off x="3412148" y="803357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00" name="TextBox 99"/>
        <xdr:cNvSpPr txBox="1"/>
      </xdr:nvSpPr>
      <xdr:spPr>
        <a:xfrm>
          <a:off x="3484419" y="890327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01" name="TextBox 100"/>
        <xdr:cNvSpPr txBox="1"/>
      </xdr:nvSpPr>
      <xdr:spPr>
        <a:xfrm>
          <a:off x="3401291" y="97579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02" name="TextBox 101"/>
        <xdr:cNvSpPr txBox="1"/>
      </xdr:nvSpPr>
      <xdr:spPr>
        <a:xfrm>
          <a:off x="3605645" y="9697316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03" name="TextBox 102"/>
        <xdr:cNvSpPr txBox="1"/>
      </xdr:nvSpPr>
      <xdr:spPr>
        <a:xfrm>
          <a:off x="3412148" y="101631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04" name="TextBox 103"/>
        <xdr:cNvSpPr txBox="1"/>
      </xdr:nvSpPr>
      <xdr:spPr>
        <a:xfrm>
          <a:off x="3484419" y="101631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05" name="TextBox 104"/>
        <xdr:cNvSpPr txBox="1"/>
      </xdr:nvSpPr>
      <xdr:spPr>
        <a:xfrm>
          <a:off x="3401291" y="1016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06" name="TextBox 105"/>
        <xdr:cNvSpPr txBox="1"/>
      </xdr:nvSpPr>
      <xdr:spPr>
        <a:xfrm>
          <a:off x="3605645" y="101631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07" name="TextBox 106"/>
        <xdr:cNvSpPr txBox="1"/>
      </xdr:nvSpPr>
      <xdr:spPr>
        <a:xfrm>
          <a:off x="3412148" y="101631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08" name="TextBox 107"/>
        <xdr:cNvSpPr txBox="1"/>
      </xdr:nvSpPr>
      <xdr:spPr>
        <a:xfrm>
          <a:off x="3484419" y="101631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09" name="TextBox 108"/>
        <xdr:cNvSpPr txBox="1"/>
      </xdr:nvSpPr>
      <xdr:spPr>
        <a:xfrm>
          <a:off x="3401291" y="1016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10" name="TextBox 109"/>
        <xdr:cNvSpPr txBox="1"/>
      </xdr:nvSpPr>
      <xdr:spPr>
        <a:xfrm>
          <a:off x="3605645" y="101631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11" name="TextBox 110"/>
        <xdr:cNvSpPr txBox="1"/>
      </xdr:nvSpPr>
      <xdr:spPr>
        <a:xfrm>
          <a:off x="3412148" y="1032909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12" name="TextBox 111"/>
        <xdr:cNvSpPr txBox="1"/>
      </xdr:nvSpPr>
      <xdr:spPr>
        <a:xfrm>
          <a:off x="3484419" y="11198801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13" name="TextBox 112"/>
        <xdr:cNvSpPr txBox="1"/>
      </xdr:nvSpPr>
      <xdr:spPr>
        <a:xfrm>
          <a:off x="3401291" y="120534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14" name="TextBox 113"/>
        <xdr:cNvSpPr txBox="1"/>
      </xdr:nvSpPr>
      <xdr:spPr>
        <a:xfrm>
          <a:off x="3605645" y="11992841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19" name="TextBox 118"/>
        <xdr:cNvSpPr txBox="1"/>
      </xdr:nvSpPr>
      <xdr:spPr>
        <a:xfrm>
          <a:off x="3412148" y="3098882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20" name="TextBox 119"/>
        <xdr:cNvSpPr txBox="1"/>
      </xdr:nvSpPr>
      <xdr:spPr>
        <a:xfrm>
          <a:off x="3484419" y="3185852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21" name="TextBox 120"/>
        <xdr:cNvSpPr txBox="1"/>
      </xdr:nvSpPr>
      <xdr:spPr>
        <a:xfrm>
          <a:off x="3401291" y="327131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22" name="TextBox 121"/>
        <xdr:cNvSpPr txBox="1"/>
      </xdr:nvSpPr>
      <xdr:spPr>
        <a:xfrm>
          <a:off x="3605645" y="32652566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15" name="TextBox 114"/>
        <xdr:cNvSpPr txBox="1"/>
      </xdr:nvSpPr>
      <xdr:spPr>
        <a:xfrm>
          <a:off x="3412148" y="3328434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16" name="TextBox 115"/>
        <xdr:cNvSpPr txBox="1"/>
      </xdr:nvSpPr>
      <xdr:spPr>
        <a:xfrm>
          <a:off x="3484419" y="34154051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17" name="TextBox 116"/>
        <xdr:cNvSpPr txBox="1"/>
      </xdr:nvSpPr>
      <xdr:spPr>
        <a:xfrm>
          <a:off x="3401291" y="3500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18" name="TextBox 117"/>
        <xdr:cNvSpPr txBox="1"/>
      </xdr:nvSpPr>
      <xdr:spPr>
        <a:xfrm>
          <a:off x="3605645" y="34948091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23" name="TextBox 122"/>
        <xdr:cNvSpPr txBox="1"/>
      </xdr:nvSpPr>
      <xdr:spPr>
        <a:xfrm>
          <a:off x="3412148" y="3557987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24" name="TextBox 123"/>
        <xdr:cNvSpPr txBox="1"/>
      </xdr:nvSpPr>
      <xdr:spPr>
        <a:xfrm>
          <a:off x="3484419" y="3644957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25" name="TextBox 124"/>
        <xdr:cNvSpPr txBox="1"/>
      </xdr:nvSpPr>
      <xdr:spPr>
        <a:xfrm>
          <a:off x="3401291" y="373042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8</xdr:row>
      <xdr:rowOff>0</xdr:rowOff>
    </xdr:from>
    <xdr:ext cx="842530" cy="266700"/>
    <xdr:sp macro="" textlink="">
      <xdr:nvSpPr>
        <xdr:cNvPr id="126" name="TextBox 125"/>
        <xdr:cNvSpPr txBox="1"/>
      </xdr:nvSpPr>
      <xdr:spPr>
        <a:xfrm>
          <a:off x="3605646" y="5106266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27" name="TextBox 126"/>
        <xdr:cNvSpPr txBox="1"/>
      </xdr:nvSpPr>
      <xdr:spPr>
        <a:xfrm>
          <a:off x="3412148" y="3787539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28" name="TextBox 127"/>
        <xdr:cNvSpPr txBox="1"/>
      </xdr:nvSpPr>
      <xdr:spPr>
        <a:xfrm>
          <a:off x="3484419" y="38745101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29" name="TextBox 128"/>
        <xdr:cNvSpPr txBox="1"/>
      </xdr:nvSpPr>
      <xdr:spPr>
        <a:xfrm>
          <a:off x="3401291" y="39599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880630" cy="399184"/>
    <xdr:sp macro="" textlink="">
      <xdr:nvSpPr>
        <xdr:cNvPr id="130" name="TextBox 129"/>
        <xdr:cNvSpPr txBox="1"/>
      </xdr:nvSpPr>
      <xdr:spPr>
        <a:xfrm>
          <a:off x="3605645" y="5106266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31" name="TextBox 130"/>
        <xdr:cNvSpPr txBox="1"/>
      </xdr:nvSpPr>
      <xdr:spPr>
        <a:xfrm>
          <a:off x="3412148" y="4017092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32" name="TextBox 131"/>
        <xdr:cNvSpPr txBox="1"/>
      </xdr:nvSpPr>
      <xdr:spPr>
        <a:xfrm>
          <a:off x="3484419" y="4104062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33" name="TextBox 132"/>
        <xdr:cNvSpPr txBox="1"/>
      </xdr:nvSpPr>
      <xdr:spPr>
        <a:xfrm>
          <a:off x="3401291" y="418952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37780" cy="370609"/>
    <xdr:sp macro="" textlink="">
      <xdr:nvSpPr>
        <xdr:cNvPr id="134" name="TextBox 133"/>
        <xdr:cNvSpPr txBox="1"/>
      </xdr:nvSpPr>
      <xdr:spPr>
        <a:xfrm>
          <a:off x="3605645" y="5106265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5" name="TextBox 134"/>
            <xdr:cNvSpPr txBox="1"/>
          </xdr:nvSpPr>
          <xdr:spPr>
            <a:xfrm>
              <a:off x="3412148" y="80335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07−2025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5" name="TextBox 134"/>
            <xdr:cNvSpPr txBox="1"/>
          </xdr:nvSpPr>
          <xdr:spPr>
            <a:xfrm>
              <a:off x="3412148" y="80335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07−2025)^(СВНЦЭМ_перерасчёт)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9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6" name="TextBox 135"/>
            <xdr:cNvSpPr txBox="1"/>
          </xdr:nvSpPr>
          <xdr:spPr>
            <a:xfrm>
              <a:off x="3484419" y="89032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07−2025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6" name="TextBox 135"/>
            <xdr:cNvSpPr txBox="1"/>
          </xdr:nvSpPr>
          <xdr:spPr>
            <a:xfrm>
              <a:off x="3484419" y="89032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07−2025)^(Э_перерасчёт,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10</xdr:row>
      <xdr:rowOff>166255</xdr:rowOff>
    </xdr:from>
    <xdr:ext cx="65" cy="172227"/>
    <xdr:sp macro="" textlink="">
      <xdr:nvSpPr>
        <xdr:cNvPr id="137" name="TextBox 136"/>
        <xdr:cNvSpPr txBox="1"/>
      </xdr:nvSpPr>
      <xdr:spPr>
        <a:xfrm>
          <a:off x="3401291" y="97579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10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8" name="TextBox 137"/>
            <xdr:cNvSpPr txBox="1"/>
          </xdr:nvSpPr>
          <xdr:spPr>
            <a:xfrm>
              <a:off x="3605645" y="96973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07−2025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8" name="TextBox 137"/>
            <xdr:cNvSpPr txBox="1"/>
          </xdr:nvSpPr>
          <xdr:spPr>
            <a:xfrm>
              <a:off x="3605645" y="96973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07−2025)^СВНЦЭМ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11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3" name="TextBox 142"/>
            <xdr:cNvSpPr txBox="1"/>
          </xdr:nvSpPr>
          <xdr:spPr>
            <a:xfrm>
              <a:off x="3412148" y="103290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08−2025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43" name="TextBox 142"/>
            <xdr:cNvSpPr txBox="1"/>
          </xdr:nvSpPr>
          <xdr:spPr>
            <a:xfrm>
              <a:off x="3412148" y="103290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08−2025)^(СВНЦЭМ_перерасчёт)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12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4" name="TextBox 143"/>
            <xdr:cNvSpPr txBox="1"/>
          </xdr:nvSpPr>
          <xdr:spPr>
            <a:xfrm>
              <a:off x="3484419" y="111988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eqArr>
                          <m:eqArrPr>
                            <m:ctrlPr>
                              <a:rPr lang="ru-R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eqArrPr>
                          <m:e>
                            <m:r>
                              <a:rPr lang="ru-RU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08−2025</m:t>
                            </m:r>
                          </m:e>
                          <m:e/>
                        </m:eqAr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44" name="TextBox 143"/>
            <xdr:cNvSpPr txBox="1"/>
          </xdr:nvSpPr>
          <xdr:spPr>
            <a:xfrm>
              <a:off x="3484419" y="111988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█(08−2025@)^(Э_перерасчёт,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13</xdr:row>
      <xdr:rowOff>166255</xdr:rowOff>
    </xdr:from>
    <xdr:ext cx="65" cy="172227"/>
    <xdr:sp macro="" textlink="">
      <xdr:nvSpPr>
        <xdr:cNvPr id="145" name="TextBox 144"/>
        <xdr:cNvSpPr txBox="1"/>
      </xdr:nvSpPr>
      <xdr:spPr>
        <a:xfrm>
          <a:off x="3401291" y="120534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13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6" name="TextBox 145"/>
            <xdr:cNvSpPr txBox="1"/>
          </xdr:nvSpPr>
          <xdr:spPr>
            <a:xfrm>
              <a:off x="3605645" y="119928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08−2025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46" name="TextBox 145"/>
            <xdr:cNvSpPr txBox="1"/>
          </xdr:nvSpPr>
          <xdr:spPr>
            <a:xfrm>
              <a:off x="3605645" y="119928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08−2025)^СВНЦЭМ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14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7" name="TextBox 146"/>
            <xdr:cNvSpPr txBox="1"/>
          </xdr:nvSpPr>
          <xdr:spPr>
            <a:xfrm>
              <a:off x="3412148" y="126246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47" name="TextBox 146"/>
            <xdr:cNvSpPr txBox="1"/>
          </xdr:nvSpPr>
          <xdr:spPr>
            <a:xfrm>
              <a:off x="3412148" y="126246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15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8" name="TextBox 147"/>
            <xdr:cNvSpPr txBox="1"/>
          </xdr:nvSpPr>
          <xdr:spPr>
            <a:xfrm>
              <a:off x="3484419" y="134943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48" name="TextBox 147"/>
            <xdr:cNvSpPr txBox="1"/>
          </xdr:nvSpPr>
          <xdr:spPr>
            <a:xfrm>
              <a:off x="3484419" y="134943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16</xdr:row>
      <xdr:rowOff>166255</xdr:rowOff>
    </xdr:from>
    <xdr:ext cx="65" cy="172227"/>
    <xdr:sp macro="" textlink="">
      <xdr:nvSpPr>
        <xdr:cNvPr id="149" name="TextBox 148"/>
        <xdr:cNvSpPr txBox="1"/>
      </xdr:nvSpPr>
      <xdr:spPr>
        <a:xfrm>
          <a:off x="3401291" y="143489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16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0" name="TextBox 149"/>
            <xdr:cNvSpPr txBox="1"/>
          </xdr:nvSpPr>
          <xdr:spPr>
            <a:xfrm>
              <a:off x="3605645" y="142883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50" name="TextBox 149"/>
            <xdr:cNvSpPr txBox="1"/>
          </xdr:nvSpPr>
          <xdr:spPr>
            <a:xfrm>
              <a:off x="3605645" y="142883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09−2025)^СВНЦЭМ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0</xdr:colOff>
      <xdr:row>5</xdr:row>
      <xdr:rowOff>142875</xdr:rowOff>
    </xdr:from>
    <xdr:ext cx="1189892" cy="3238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0" name="TextBox 139"/>
            <xdr:cNvSpPr txBox="1"/>
          </xdr:nvSpPr>
          <xdr:spPr>
            <a:xfrm>
              <a:off x="3400425" y="3419475"/>
              <a:ext cx="1189892" cy="3238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12−2024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40" name="TextBox 139"/>
            <xdr:cNvSpPr txBox="1"/>
          </xdr:nvSpPr>
          <xdr:spPr>
            <a:xfrm>
              <a:off x="3400425" y="3419475"/>
              <a:ext cx="1189892" cy="3238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12−2024)^(СВНЦЭМ_перерасчёт)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95250</xdr:colOff>
      <xdr:row>6</xdr:row>
      <xdr:rowOff>209550</xdr:rowOff>
    </xdr:from>
    <xdr:ext cx="1047750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1" name="TextBox 140"/>
            <xdr:cNvSpPr txBox="1"/>
          </xdr:nvSpPr>
          <xdr:spPr>
            <a:xfrm>
              <a:off x="3495675" y="4095750"/>
              <a:ext cx="1047750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12−2024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41" name="TextBox 140"/>
            <xdr:cNvSpPr txBox="1"/>
          </xdr:nvSpPr>
          <xdr:spPr>
            <a:xfrm>
              <a:off x="3495675" y="4095750"/>
              <a:ext cx="1047750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12−2024)^(Э_перерасчёт,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228600</xdr:colOff>
      <xdr:row>7</xdr:row>
      <xdr:rowOff>57149</xdr:rowOff>
    </xdr:from>
    <xdr:ext cx="895350" cy="3524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2" name="TextBox 141"/>
            <xdr:cNvSpPr txBox="1"/>
          </xdr:nvSpPr>
          <xdr:spPr>
            <a:xfrm>
              <a:off x="3629025" y="4857749"/>
              <a:ext cx="895350" cy="3524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12−2024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42" name="TextBox 141"/>
            <xdr:cNvSpPr txBox="1"/>
          </xdr:nvSpPr>
          <xdr:spPr>
            <a:xfrm>
              <a:off x="3629025" y="4857749"/>
              <a:ext cx="895350" cy="3524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12−2024)^СВНЦЭМ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1" name="TextBox 180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2" name="TextBox 181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3" name="TextBox 182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4" name="TextBox 183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5" name="TextBox 184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186" name="TextBox 185"/>
        <xdr:cNvSpPr txBox="1"/>
      </xdr:nvSpPr>
      <xdr:spPr>
        <a:xfrm>
          <a:off x="3605645" y="525780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7" name="TextBox 186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8" name="TextBox 187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9" name="TextBox 188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0" name="TextBox 189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1" name="TextBox 190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2" name="TextBox 191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3" name="TextBox 192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4" name="TextBox 193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5" name="TextBox 194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6" name="TextBox 195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7" name="TextBox 196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8" name="TextBox 197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9" name="TextBox 198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0" name="TextBox 199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1" name="TextBox 200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2" name="TextBox 201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3" name="TextBox 202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4" name="TextBox 203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5" name="TextBox 204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6" name="TextBox 205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7" name="TextBox 206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8" name="TextBox 207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9" name="TextBox 208"/>
        <xdr:cNvSpPr txBox="1"/>
      </xdr:nvSpPr>
      <xdr:spPr>
        <a:xfrm>
          <a:off x="3412148" y="5257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E26"/>
  <sheetViews>
    <sheetView tabSelected="1" view="pageBreakPreview" topLeftCell="A10" zoomScaleNormal="110" zoomScaleSheetLayoutView="100" workbookViewId="0">
      <selection sqref="A1:XFD1048576"/>
    </sheetView>
  </sheetViews>
  <sheetFormatPr defaultRowHeight="14.25" x14ac:dyDescent="0.2"/>
  <cols>
    <col min="1" max="1" width="3.85546875" style="2" customWidth="1"/>
    <col min="2" max="2" width="46.28515625" style="2" customWidth="1"/>
    <col min="3" max="3" width="14.5703125" style="2" customWidth="1"/>
    <col min="4" max="4" width="10.42578125" style="2" customWidth="1"/>
    <col min="5" max="5" width="21.42578125" style="2" customWidth="1"/>
    <col min="6" max="16384" width="9.140625" style="2"/>
  </cols>
  <sheetData>
    <row r="1" spans="1:5" ht="29.25" customHeight="1" x14ac:dyDescent="0.25">
      <c r="A1" s="42" t="s">
        <v>10</v>
      </c>
    </row>
    <row r="2" spans="1:5" ht="3" customHeight="1" x14ac:dyDescent="0.25">
      <c r="A2" s="3"/>
    </row>
    <row r="3" spans="1:5" ht="27.75" customHeight="1" x14ac:dyDescent="0.45">
      <c r="A3" s="3"/>
      <c r="B3" s="43" t="s">
        <v>28</v>
      </c>
      <c r="D3" s="1" t="s">
        <v>27</v>
      </c>
      <c r="E3" s="4" t="s">
        <v>26</v>
      </c>
    </row>
    <row r="4" spans="1:5" s="44" customFormat="1" ht="26.25" customHeight="1" x14ac:dyDescent="0.25">
      <c r="A4" s="5" t="s">
        <v>14</v>
      </c>
      <c r="B4" s="5" t="s">
        <v>4</v>
      </c>
      <c r="C4" s="6" t="s">
        <v>18</v>
      </c>
      <c r="D4" s="6" t="s">
        <v>0</v>
      </c>
      <c r="E4" s="5" t="s">
        <v>5</v>
      </c>
    </row>
    <row r="5" spans="1:5" s="4" customFormat="1" ht="11.25" customHeight="1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</row>
    <row r="6" spans="1:5" ht="26.25" customHeight="1" x14ac:dyDescent="0.2">
      <c r="A6" s="45">
        <v>1</v>
      </c>
      <c r="B6" s="46" t="s">
        <v>20</v>
      </c>
      <c r="C6" s="12"/>
      <c r="D6" s="10" t="s">
        <v>3</v>
      </c>
      <c r="E6" s="11">
        <v>1538.894</v>
      </c>
    </row>
    <row r="7" spans="1:5" ht="25.5" customHeight="1" x14ac:dyDescent="0.2">
      <c r="A7" s="45">
        <v>2</v>
      </c>
      <c r="B7" s="46" t="s">
        <v>6</v>
      </c>
      <c r="C7" s="12"/>
      <c r="D7" s="10" t="s">
        <v>3</v>
      </c>
      <c r="E7" s="11">
        <v>5.6929999999999996</v>
      </c>
    </row>
    <row r="8" spans="1:5" ht="33.75" customHeight="1" x14ac:dyDescent="0.2">
      <c r="A8" s="30">
        <v>3</v>
      </c>
      <c r="B8" s="47" t="s">
        <v>9</v>
      </c>
      <c r="C8" s="12"/>
      <c r="D8" s="10" t="s">
        <v>3</v>
      </c>
      <c r="E8" s="11">
        <v>329.01499999999999</v>
      </c>
    </row>
    <row r="9" spans="1:5" ht="69.75" customHeight="1" x14ac:dyDescent="0.2">
      <c r="A9" s="8">
        <v>4</v>
      </c>
      <c r="B9" s="46" t="s">
        <v>21</v>
      </c>
      <c r="C9" s="12"/>
      <c r="D9" s="10" t="s">
        <v>3</v>
      </c>
      <c r="E9" s="11">
        <v>467.86</v>
      </c>
    </row>
    <row r="10" spans="1:5" ht="24" customHeight="1" x14ac:dyDescent="0.2">
      <c r="A10" s="8">
        <v>5</v>
      </c>
      <c r="B10" s="46" t="s">
        <v>19</v>
      </c>
      <c r="C10" s="12"/>
      <c r="D10" s="10" t="s">
        <v>2</v>
      </c>
      <c r="E10" s="11">
        <v>1021082.558</v>
      </c>
    </row>
    <row r="11" spans="1:5" ht="26.25" customHeight="1" x14ac:dyDescent="0.2">
      <c r="A11" s="8">
        <v>6</v>
      </c>
      <c r="B11" s="46" t="s">
        <v>7</v>
      </c>
      <c r="C11" s="12"/>
      <c r="D11" s="10" t="s">
        <v>2</v>
      </c>
      <c r="E11" s="11">
        <v>4518.9260000000004</v>
      </c>
    </row>
    <row r="12" spans="1:5" ht="42" customHeight="1" x14ac:dyDescent="0.2">
      <c r="A12" s="30">
        <v>7</v>
      </c>
      <c r="B12" s="47" t="s">
        <v>8</v>
      </c>
      <c r="C12" s="12"/>
      <c r="D12" s="10" t="s">
        <v>2</v>
      </c>
      <c r="E12" s="14">
        <v>235190.3</v>
      </c>
    </row>
    <row r="13" spans="1:5" ht="72" customHeight="1" x14ac:dyDescent="0.2">
      <c r="A13" s="8">
        <v>8</v>
      </c>
      <c r="B13" s="46" t="s">
        <v>22</v>
      </c>
      <c r="C13" s="12"/>
      <c r="D13" s="10" t="s">
        <v>2</v>
      </c>
      <c r="E13" s="11">
        <v>292410</v>
      </c>
    </row>
    <row r="14" spans="1:5" ht="38.25" customHeight="1" x14ac:dyDescent="0.2">
      <c r="A14" s="8">
        <v>9</v>
      </c>
      <c r="B14" s="46" t="s">
        <v>24</v>
      </c>
      <c r="C14" s="12"/>
      <c r="D14" s="10" t="s">
        <v>16</v>
      </c>
      <c r="E14" s="48">
        <f>MAX(E6+E7-(E8+E9),0)/(E10+E11-(E12+E13))</f>
        <v>1.50142614921976E-3</v>
      </c>
    </row>
    <row r="15" spans="1:5" ht="26.25" customHeight="1" x14ac:dyDescent="0.2">
      <c r="A15" s="49">
        <v>10</v>
      </c>
      <c r="B15" s="50" t="s">
        <v>12</v>
      </c>
      <c r="D15" s="9" t="s">
        <v>11</v>
      </c>
      <c r="E15" s="51">
        <v>857651.33</v>
      </c>
    </row>
    <row r="16" spans="1:5" ht="47.25" customHeight="1" x14ac:dyDescent="0.2">
      <c r="A16" s="49">
        <v>11</v>
      </c>
      <c r="B16" s="52" t="s">
        <v>15</v>
      </c>
      <c r="C16" s="53"/>
      <c r="D16" s="9" t="s">
        <v>1</v>
      </c>
      <c r="E16" s="15">
        <f>E14*E15</f>
        <v>1287.7</v>
      </c>
    </row>
    <row r="17" spans="1:5" ht="48" customHeight="1" x14ac:dyDescent="0.2">
      <c r="A17" s="49">
        <v>12</v>
      </c>
      <c r="B17" s="50" t="s">
        <v>13</v>
      </c>
      <c r="C17" s="53"/>
      <c r="D17" s="9" t="s">
        <v>1</v>
      </c>
      <c r="E17" s="51">
        <v>1600.42</v>
      </c>
    </row>
    <row r="18" spans="1:5" ht="60.75" customHeight="1" x14ac:dyDescent="0.2">
      <c r="A18" s="54">
        <v>13</v>
      </c>
      <c r="B18" s="55" t="s">
        <v>17</v>
      </c>
      <c r="C18" s="53"/>
      <c r="D18" s="9" t="s">
        <v>1</v>
      </c>
      <c r="E18" s="56">
        <v>0.31</v>
      </c>
    </row>
    <row r="19" spans="1:5" ht="51" customHeight="1" x14ac:dyDescent="0.2">
      <c r="A19" s="49">
        <v>14</v>
      </c>
      <c r="B19" s="50" t="s">
        <v>25</v>
      </c>
      <c r="C19" s="13"/>
      <c r="D19" s="9" t="s">
        <v>1</v>
      </c>
      <c r="E19" s="15">
        <f>E16+E17+E18</f>
        <v>2888.43</v>
      </c>
    </row>
    <row r="20" spans="1:5" x14ac:dyDescent="0.2">
      <c r="B20" s="57"/>
    </row>
    <row r="21" spans="1:5" x14ac:dyDescent="0.2">
      <c r="B21" s="16"/>
      <c r="C21" s="17"/>
      <c r="D21" s="17"/>
      <c r="E21" s="17"/>
    </row>
    <row r="22" spans="1:5" ht="29.25" customHeight="1" x14ac:dyDescent="0.2">
      <c r="B22" s="16"/>
      <c r="C22" s="17"/>
      <c r="D22" s="17"/>
      <c r="E22" s="17"/>
    </row>
    <row r="23" spans="1:5" ht="26.25" customHeight="1" x14ac:dyDescent="0.2">
      <c r="B23" s="16"/>
      <c r="C23" s="17"/>
      <c r="D23" s="17"/>
      <c r="E23" s="17"/>
    </row>
    <row r="24" spans="1:5" ht="15.75" customHeight="1" x14ac:dyDescent="0.2">
      <c r="B24" s="16"/>
      <c r="C24" s="17"/>
      <c r="D24" s="17"/>
      <c r="E24" s="17"/>
    </row>
    <row r="25" spans="1:5" ht="12.75" customHeight="1" x14ac:dyDescent="0.2">
      <c r="B25" s="16"/>
      <c r="C25" s="17"/>
      <c r="D25" s="17"/>
      <c r="E25" s="17"/>
    </row>
    <row r="26" spans="1:5" ht="27" customHeight="1" x14ac:dyDescent="0.2">
      <c r="B26" s="16"/>
      <c r="C26" s="17"/>
      <c r="D26" s="17"/>
      <c r="E26" s="17"/>
    </row>
  </sheetData>
  <phoneticPr fontId="0" type="noConversion"/>
  <pageMargins left="0.70866141732283472" right="0.11811023622047245" top="0.78740157480314965" bottom="0.15748031496062992" header="0.11811023622047245" footer="0.31496062992125984"/>
  <pageSetup paperSize="9" scale="95" orientation="portrait" r:id="rId1"/>
  <headerFooter>
    <oddHeader xml:space="preserve">&amp;RПриложение 1
</oddHeader>
  </headerFooter>
  <drawing r:id="rId2"/>
  <legacyDrawing r:id="rId3"/>
  <oleObjects>
    <mc:AlternateContent xmlns:mc="http://schemas.openxmlformats.org/markup-compatibility/2006">
      <mc:Choice Requires="x14">
        <oleObject progId="Equation.3" shapeId="1034" r:id="rId4">
          <objectPr defaultSize="0" autoPict="0" r:id="rId5">
            <anchor moveWithCells="1">
              <from>
                <xdr:col>2</xdr:col>
                <xdr:colOff>190500</xdr:colOff>
                <xdr:row>6</xdr:row>
                <xdr:rowOff>38100</xdr:rowOff>
              </from>
              <to>
                <xdr:col>2</xdr:col>
                <xdr:colOff>628650</xdr:colOff>
                <xdr:row>6</xdr:row>
                <xdr:rowOff>304800</xdr:rowOff>
              </to>
            </anchor>
          </objectPr>
        </oleObject>
      </mc:Choice>
      <mc:Fallback>
        <oleObject progId="Equation.3" shapeId="1034" r:id="rId4"/>
      </mc:Fallback>
    </mc:AlternateContent>
    <mc:AlternateContent xmlns:mc="http://schemas.openxmlformats.org/markup-compatibility/2006">
      <mc:Choice Requires="x14">
        <oleObject progId="Equation.3" shapeId="1035" r:id="rId6">
          <objectPr defaultSize="0" autoPict="0" r:id="rId7">
            <anchor moveWithCells="1">
              <from>
                <xdr:col>2</xdr:col>
                <xdr:colOff>200025</xdr:colOff>
                <xdr:row>7</xdr:row>
                <xdr:rowOff>47625</xdr:rowOff>
              </from>
              <to>
                <xdr:col>2</xdr:col>
                <xdr:colOff>742950</xdr:colOff>
                <xdr:row>7</xdr:row>
                <xdr:rowOff>314325</xdr:rowOff>
              </to>
            </anchor>
          </objectPr>
        </oleObject>
      </mc:Choice>
      <mc:Fallback>
        <oleObject progId="Equation.3" shapeId="1035" r:id="rId6"/>
      </mc:Fallback>
    </mc:AlternateContent>
    <mc:AlternateContent xmlns:mc="http://schemas.openxmlformats.org/markup-compatibility/2006">
      <mc:Choice Requires="x14">
        <oleObject progId="Equation.3" shapeId="1036" r:id="rId8">
          <objectPr defaultSize="0" autoPict="0" r:id="rId9">
            <anchor moveWithCells="1">
              <from>
                <xdr:col>2</xdr:col>
                <xdr:colOff>76200</xdr:colOff>
                <xdr:row>8</xdr:row>
                <xdr:rowOff>342900</xdr:rowOff>
              </from>
              <to>
                <xdr:col>2</xdr:col>
                <xdr:colOff>809625</xdr:colOff>
                <xdr:row>8</xdr:row>
                <xdr:rowOff>628650</xdr:rowOff>
              </to>
            </anchor>
          </objectPr>
        </oleObject>
      </mc:Choice>
      <mc:Fallback>
        <oleObject progId="Equation.3" shapeId="1036" r:id="rId8"/>
      </mc:Fallback>
    </mc:AlternateContent>
    <mc:AlternateContent xmlns:mc="http://schemas.openxmlformats.org/markup-compatibility/2006">
      <mc:Choice Requires="x14">
        <oleObject progId="Equation.3" shapeId="1037" r:id="rId10">
          <objectPr defaultSize="0" autoPict="0" r:id="rId11">
            <anchor moveWithCells="1">
              <from>
                <xdr:col>2</xdr:col>
                <xdr:colOff>180975</xdr:colOff>
                <xdr:row>9</xdr:row>
                <xdr:rowOff>28575</xdr:rowOff>
              </from>
              <to>
                <xdr:col>2</xdr:col>
                <xdr:colOff>647700</xdr:colOff>
                <xdr:row>9</xdr:row>
                <xdr:rowOff>276225</xdr:rowOff>
              </to>
            </anchor>
          </objectPr>
        </oleObject>
      </mc:Choice>
      <mc:Fallback>
        <oleObject progId="Equation.3" shapeId="1037" r:id="rId10"/>
      </mc:Fallback>
    </mc:AlternateContent>
    <mc:AlternateContent xmlns:mc="http://schemas.openxmlformats.org/markup-compatibility/2006">
      <mc:Choice Requires="x14">
        <oleObject progId="Equation.3" shapeId="1038" r:id="rId12">
          <objectPr defaultSize="0" autoPict="0" r:id="rId13">
            <anchor moveWithCells="1">
              <from>
                <xdr:col>2</xdr:col>
                <xdr:colOff>180975</xdr:colOff>
                <xdr:row>10</xdr:row>
                <xdr:rowOff>57150</xdr:rowOff>
              </from>
              <to>
                <xdr:col>2</xdr:col>
                <xdr:colOff>638175</xdr:colOff>
                <xdr:row>10</xdr:row>
                <xdr:rowOff>295275</xdr:rowOff>
              </to>
            </anchor>
          </objectPr>
        </oleObject>
      </mc:Choice>
      <mc:Fallback>
        <oleObject progId="Equation.3" shapeId="1038" r:id="rId12"/>
      </mc:Fallback>
    </mc:AlternateContent>
    <mc:AlternateContent xmlns:mc="http://schemas.openxmlformats.org/markup-compatibility/2006">
      <mc:Choice Requires="x14">
        <oleObject progId="Equation.3" shapeId="1041" r:id="rId14">
          <objectPr defaultSize="0" autoPict="0" r:id="rId15">
            <anchor moveWithCells="1">
              <from>
                <xdr:col>2</xdr:col>
                <xdr:colOff>266700</xdr:colOff>
                <xdr:row>13</xdr:row>
                <xdr:rowOff>142875</xdr:rowOff>
              </from>
              <to>
                <xdr:col>2</xdr:col>
                <xdr:colOff>476250</xdr:colOff>
                <xdr:row>13</xdr:row>
                <xdr:rowOff>390525</xdr:rowOff>
              </to>
            </anchor>
          </objectPr>
        </oleObject>
      </mc:Choice>
      <mc:Fallback>
        <oleObject progId="Equation.3" shapeId="1041" r:id="rId14"/>
      </mc:Fallback>
    </mc:AlternateContent>
    <mc:AlternateContent xmlns:mc="http://schemas.openxmlformats.org/markup-compatibility/2006">
      <mc:Choice Requires="x14">
        <oleObject progId="Equation.3" shapeId="1046" r:id="rId16">
          <objectPr defaultSize="0" autoPict="0" r:id="rId17">
            <anchor moveWithCells="1" sizeWithCells="1">
              <from>
                <xdr:col>2</xdr:col>
                <xdr:colOff>133350</xdr:colOff>
                <xdr:row>14</xdr:row>
                <xdr:rowOff>28575</xdr:rowOff>
              </from>
              <to>
                <xdr:col>2</xdr:col>
                <xdr:colOff>762000</xdr:colOff>
                <xdr:row>14</xdr:row>
                <xdr:rowOff>266700</xdr:rowOff>
              </to>
            </anchor>
          </objectPr>
        </oleObject>
      </mc:Choice>
      <mc:Fallback>
        <oleObject progId="Equation.3" shapeId="1046" r:id="rId16"/>
      </mc:Fallback>
    </mc:AlternateContent>
    <mc:AlternateContent xmlns:mc="http://schemas.openxmlformats.org/markup-compatibility/2006">
      <mc:Choice Requires="x14">
        <oleObject progId="Equation.3" shapeId="1047" r:id="rId18">
          <objectPr defaultSize="0" autoPict="0" r:id="rId19">
            <anchor moveWithCells="1" sizeWithCells="1">
              <from>
                <xdr:col>2</xdr:col>
                <xdr:colOff>47625</xdr:colOff>
                <xdr:row>15</xdr:row>
                <xdr:rowOff>123825</xdr:rowOff>
              </from>
              <to>
                <xdr:col>3</xdr:col>
                <xdr:colOff>9525</xdr:colOff>
                <xdr:row>15</xdr:row>
                <xdr:rowOff>457200</xdr:rowOff>
              </to>
            </anchor>
          </objectPr>
        </oleObject>
      </mc:Choice>
      <mc:Fallback>
        <oleObject progId="Equation.3" shapeId="1047" r:id="rId18"/>
      </mc:Fallback>
    </mc:AlternateContent>
    <mc:AlternateContent xmlns:mc="http://schemas.openxmlformats.org/markup-compatibility/2006">
      <mc:Choice Requires="x14">
        <oleObject progId="Equation.3" shapeId="1048" r:id="rId20">
          <objectPr defaultSize="0" autoPict="0" r:id="rId21">
            <anchor moveWithCells="1" sizeWithCells="1">
              <from>
                <xdr:col>2</xdr:col>
                <xdr:colOff>180975</xdr:colOff>
                <xdr:row>16</xdr:row>
                <xdr:rowOff>133350</xdr:rowOff>
              </from>
              <to>
                <xdr:col>2</xdr:col>
                <xdr:colOff>857250</xdr:colOff>
                <xdr:row>16</xdr:row>
                <xdr:rowOff>390525</xdr:rowOff>
              </to>
            </anchor>
          </objectPr>
        </oleObject>
      </mc:Choice>
      <mc:Fallback>
        <oleObject progId="Equation.3" shapeId="1048" r:id="rId20"/>
      </mc:Fallback>
    </mc:AlternateContent>
    <mc:AlternateContent xmlns:mc="http://schemas.openxmlformats.org/markup-compatibility/2006">
      <mc:Choice Requires="x14">
        <oleObject progId="Equation.3" shapeId="1049" r:id="rId22">
          <objectPr defaultSize="0" autoPict="0" r:id="rId23">
            <anchor moveWithCells="1" sizeWithCells="1">
              <from>
                <xdr:col>2</xdr:col>
                <xdr:colOff>152400</xdr:colOff>
                <xdr:row>18</xdr:row>
                <xdr:rowOff>123825</xdr:rowOff>
              </from>
              <to>
                <xdr:col>2</xdr:col>
                <xdr:colOff>723900</xdr:colOff>
                <xdr:row>18</xdr:row>
                <xdr:rowOff>400050</xdr:rowOff>
              </to>
            </anchor>
          </objectPr>
        </oleObject>
      </mc:Choice>
      <mc:Fallback>
        <oleObject progId="Equation.3" shapeId="1049" r:id="rId22"/>
      </mc:Fallback>
    </mc:AlternateContent>
    <mc:AlternateContent xmlns:mc="http://schemas.openxmlformats.org/markup-compatibility/2006">
      <mc:Choice Requires="x14">
        <oleObject progId="Equation.3" shapeId="1050" r:id="rId24">
          <objectPr defaultSize="0" autoPict="0" r:id="rId25">
            <anchor moveWithCells="1" sizeWithCells="1">
              <from>
                <xdr:col>2</xdr:col>
                <xdr:colOff>76200</xdr:colOff>
                <xdr:row>17</xdr:row>
                <xdr:rowOff>95250</xdr:rowOff>
              </from>
              <to>
                <xdr:col>2</xdr:col>
                <xdr:colOff>933450</xdr:colOff>
                <xdr:row>17</xdr:row>
                <xdr:rowOff>390525</xdr:rowOff>
              </to>
            </anchor>
          </objectPr>
        </oleObject>
      </mc:Choice>
      <mc:Fallback>
        <oleObject progId="Equation.3" shapeId="1050" r:id="rId24"/>
      </mc:Fallback>
    </mc:AlternateContent>
    <mc:AlternateContent xmlns:mc="http://schemas.openxmlformats.org/markup-compatibility/2006">
      <mc:Choice Requires="x14">
        <oleObject progId="Equation.3" shapeId="1054" r:id="rId26">
          <objectPr defaultSize="0" autoPict="0" r:id="rId27">
            <anchor moveWithCells="1">
              <from>
                <xdr:col>2</xdr:col>
                <xdr:colOff>304800</xdr:colOff>
                <xdr:row>5</xdr:row>
                <xdr:rowOff>38100</xdr:rowOff>
              </from>
              <to>
                <xdr:col>2</xdr:col>
                <xdr:colOff>695325</xdr:colOff>
                <xdr:row>5</xdr:row>
                <xdr:rowOff>295275</xdr:rowOff>
              </to>
            </anchor>
          </objectPr>
        </oleObject>
      </mc:Choice>
      <mc:Fallback>
        <oleObject progId="Equation.3" shapeId="1054" r:id="rId26"/>
      </mc:Fallback>
    </mc:AlternateContent>
    <mc:AlternateContent xmlns:mc="http://schemas.openxmlformats.org/markup-compatibility/2006">
      <mc:Choice Requires="x14">
        <oleObject progId="Equation.3" shapeId="1058" r:id="rId28">
          <objectPr defaultSize="0" autoPict="0" r:id="rId29">
            <anchor moveWithCells="1">
              <from>
                <xdr:col>2</xdr:col>
                <xdr:colOff>142875</xdr:colOff>
                <xdr:row>11</xdr:row>
                <xdr:rowOff>57150</xdr:rowOff>
              </from>
              <to>
                <xdr:col>2</xdr:col>
                <xdr:colOff>704850</xdr:colOff>
                <xdr:row>11</xdr:row>
                <xdr:rowOff>314325</xdr:rowOff>
              </to>
            </anchor>
          </objectPr>
        </oleObject>
      </mc:Choice>
      <mc:Fallback>
        <oleObject progId="Equation.3" shapeId="1058" r:id="rId28"/>
      </mc:Fallback>
    </mc:AlternateContent>
    <mc:AlternateContent xmlns:mc="http://schemas.openxmlformats.org/markup-compatibility/2006">
      <mc:Choice Requires="x14">
        <oleObject progId="Equation.3" shapeId="1060" r:id="rId30">
          <objectPr defaultSize="0" autoPict="0" r:id="rId31">
            <anchor moveWithCells="1">
              <from>
                <xdr:col>2</xdr:col>
                <xdr:colOff>76200</xdr:colOff>
                <xdr:row>12</xdr:row>
                <xdr:rowOff>180975</xdr:rowOff>
              </from>
              <to>
                <xdr:col>2</xdr:col>
                <xdr:colOff>847725</xdr:colOff>
                <xdr:row>12</xdr:row>
                <xdr:rowOff>447675</xdr:rowOff>
              </to>
            </anchor>
          </objectPr>
        </oleObject>
      </mc:Choice>
      <mc:Fallback>
        <oleObject progId="Equation.3" shapeId="1060" r:id="rId3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L34"/>
  <sheetViews>
    <sheetView view="pageBreakPreview" zoomScaleNormal="100" zoomScaleSheetLayoutView="100" workbookViewId="0">
      <selection sqref="A1:XFD1048576"/>
    </sheetView>
  </sheetViews>
  <sheetFormatPr defaultRowHeight="15" x14ac:dyDescent="0.25"/>
  <cols>
    <col min="1" max="1" width="4.5703125" style="21" customWidth="1"/>
    <col min="2" max="2" width="46.42578125" style="21" customWidth="1"/>
    <col min="3" max="3" width="18" style="21" customWidth="1"/>
    <col min="4" max="4" width="10.5703125" style="21" customWidth="1"/>
    <col min="5" max="5" width="15.85546875" style="21" customWidth="1"/>
    <col min="6" max="12" width="9.140625" style="20"/>
    <col min="13" max="16384" width="9.140625" style="21"/>
  </cols>
  <sheetData>
    <row r="1" spans="1:12" s="21" customFormat="1" ht="83.25" customHeight="1" x14ac:dyDescent="0.25">
      <c r="A1" s="18" t="s">
        <v>29</v>
      </c>
      <c r="B1" s="19"/>
      <c r="C1" s="19"/>
      <c r="D1" s="19"/>
      <c r="E1" s="19"/>
      <c r="F1" s="20"/>
      <c r="G1" s="20"/>
      <c r="H1" s="20"/>
      <c r="I1" s="20"/>
      <c r="J1" s="20"/>
      <c r="K1" s="20"/>
      <c r="L1" s="20"/>
    </row>
    <row r="2" spans="1:12" s="21" customFormat="1" ht="18" x14ac:dyDescent="0.25">
      <c r="A2" s="22"/>
      <c r="E2" s="23"/>
      <c r="F2" s="20"/>
      <c r="G2" s="20"/>
      <c r="H2" s="20"/>
      <c r="I2" s="20"/>
      <c r="J2" s="20"/>
      <c r="K2" s="20"/>
      <c r="L2" s="20"/>
    </row>
    <row r="3" spans="1:12" s="21" customFormat="1" ht="20.25" x14ac:dyDescent="0.3">
      <c r="A3" s="22"/>
      <c r="B3" s="24"/>
      <c r="D3" s="25"/>
      <c r="E3" s="26"/>
      <c r="F3" s="20"/>
      <c r="G3" s="20"/>
      <c r="H3" s="20"/>
      <c r="I3" s="20"/>
      <c r="J3" s="20"/>
      <c r="K3" s="20"/>
      <c r="L3" s="20"/>
    </row>
    <row r="4" spans="1:12" s="21" customFormat="1" ht="25.5" x14ac:dyDescent="0.25">
      <c r="A4" s="27" t="s">
        <v>14</v>
      </c>
      <c r="B4" s="27" t="s">
        <v>4</v>
      </c>
      <c r="C4" s="28" t="s">
        <v>18</v>
      </c>
      <c r="D4" s="28" t="s">
        <v>0</v>
      </c>
      <c r="E4" s="27" t="s">
        <v>5</v>
      </c>
      <c r="F4" s="20"/>
      <c r="G4" s="20"/>
      <c r="H4" s="20"/>
      <c r="I4" s="20"/>
      <c r="J4" s="20"/>
      <c r="K4" s="20"/>
      <c r="L4" s="20"/>
    </row>
    <row r="5" spans="1:12" s="21" customFormat="1" x14ac:dyDescent="0.25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0"/>
      <c r="G5" s="20"/>
      <c r="H5" s="20"/>
      <c r="I5" s="20"/>
      <c r="J5" s="20"/>
      <c r="K5" s="20"/>
      <c r="L5" s="20"/>
    </row>
    <row r="6" spans="1:12" s="21" customFormat="1" ht="48" x14ac:dyDescent="0.25">
      <c r="A6" s="30">
        <v>1</v>
      </c>
      <c r="B6" s="31" t="s">
        <v>30</v>
      </c>
      <c r="C6" s="32"/>
      <c r="D6" s="33" t="s">
        <v>1</v>
      </c>
      <c r="E6" s="34">
        <v>2809.82</v>
      </c>
      <c r="F6" s="20"/>
      <c r="G6" s="20"/>
      <c r="H6" s="20"/>
      <c r="I6" s="20"/>
      <c r="J6" s="20"/>
      <c r="K6" s="20"/>
      <c r="L6" s="20"/>
    </row>
    <row r="7" spans="1:12" s="21" customFormat="1" ht="72" x14ac:dyDescent="0.25">
      <c r="A7" s="30">
        <v>2</v>
      </c>
      <c r="B7" s="31" t="s">
        <v>31</v>
      </c>
      <c r="C7" s="32"/>
      <c r="D7" s="35" t="s">
        <v>2</v>
      </c>
      <c r="E7" s="14">
        <v>591853.66599999997</v>
      </c>
      <c r="F7" s="20"/>
      <c r="G7" s="20"/>
      <c r="H7" s="20"/>
      <c r="I7" s="20"/>
      <c r="J7" s="20"/>
      <c r="K7" s="20"/>
      <c r="L7" s="20"/>
    </row>
    <row r="8" spans="1:12" s="21" customFormat="1" ht="36" x14ac:dyDescent="0.25">
      <c r="A8" s="30">
        <v>3</v>
      </c>
      <c r="B8" s="31" t="s">
        <v>32</v>
      </c>
      <c r="C8" s="32"/>
      <c r="D8" s="33" t="s">
        <v>1</v>
      </c>
      <c r="E8" s="34">
        <v>2809.54</v>
      </c>
      <c r="F8" s="20"/>
      <c r="G8" s="20"/>
      <c r="H8" s="20"/>
      <c r="I8" s="20"/>
      <c r="J8" s="20"/>
      <c r="K8" s="20"/>
      <c r="L8" s="20"/>
    </row>
    <row r="9" spans="1:12" s="21" customFormat="1" ht="48" x14ac:dyDescent="0.25">
      <c r="A9" s="30">
        <v>4</v>
      </c>
      <c r="B9" s="31" t="s">
        <v>33</v>
      </c>
      <c r="C9" s="36"/>
      <c r="D9" s="33" t="s">
        <v>1</v>
      </c>
      <c r="E9" s="34">
        <v>2846.19</v>
      </c>
      <c r="F9" s="20"/>
      <c r="G9" s="20"/>
      <c r="H9" s="20"/>
      <c r="I9" s="20"/>
      <c r="J9" s="20"/>
      <c r="K9" s="20"/>
      <c r="L9" s="20"/>
    </row>
    <row r="10" spans="1:12" s="21" customFormat="1" ht="87.75" x14ac:dyDescent="3.5">
      <c r="A10" s="30">
        <v>5</v>
      </c>
      <c r="B10" s="31" t="s">
        <v>34</v>
      </c>
      <c r="C10" s="37"/>
      <c r="D10" s="35" t="s">
        <v>2</v>
      </c>
      <c r="E10" s="14">
        <v>302685.74300000002</v>
      </c>
      <c r="F10" s="20"/>
      <c r="G10" s="20"/>
      <c r="H10" s="20"/>
      <c r="I10" s="20"/>
      <c r="J10" s="20"/>
      <c r="K10" s="20"/>
      <c r="L10" s="20"/>
    </row>
    <row r="11" spans="1:12" s="21" customFormat="1" ht="36" x14ac:dyDescent="0.25">
      <c r="A11" s="30">
        <v>6</v>
      </c>
      <c r="B11" s="31" t="s">
        <v>35</v>
      </c>
      <c r="C11" s="38"/>
      <c r="D11" s="33" t="s">
        <v>1</v>
      </c>
      <c r="E11" s="34">
        <v>2846.19</v>
      </c>
      <c r="F11" s="20"/>
      <c r="G11" s="20"/>
      <c r="H11" s="20"/>
      <c r="I11" s="20"/>
      <c r="J11" s="20"/>
      <c r="K11" s="20"/>
      <c r="L11" s="20"/>
    </row>
    <row r="12" spans="1:12" s="21" customFormat="1" ht="48" x14ac:dyDescent="0.25">
      <c r="A12" s="30">
        <v>7</v>
      </c>
      <c r="B12" s="31" t="s">
        <v>36</v>
      </c>
      <c r="C12" s="36"/>
      <c r="D12" s="33" t="s">
        <v>1</v>
      </c>
      <c r="E12" s="34">
        <v>3262.09</v>
      </c>
      <c r="F12" s="20"/>
      <c r="G12" s="20"/>
      <c r="H12" s="20"/>
      <c r="I12" s="20"/>
      <c r="J12" s="20"/>
      <c r="K12" s="20"/>
      <c r="L12" s="20"/>
    </row>
    <row r="13" spans="1:12" s="21" customFormat="1" ht="87.75" x14ac:dyDescent="3.5">
      <c r="A13" s="30">
        <v>8</v>
      </c>
      <c r="B13" s="31" t="s">
        <v>37</v>
      </c>
      <c r="C13" s="37"/>
      <c r="D13" s="35" t="s">
        <v>2</v>
      </c>
      <c r="E13" s="14">
        <v>319973.647</v>
      </c>
      <c r="F13" s="20"/>
      <c r="G13" s="20"/>
      <c r="H13" s="20"/>
      <c r="I13" s="20"/>
      <c r="J13" s="20"/>
      <c r="K13" s="20"/>
      <c r="L13" s="20"/>
    </row>
    <row r="14" spans="1:12" s="21" customFormat="1" ht="36" x14ac:dyDescent="0.25">
      <c r="A14" s="30">
        <v>9</v>
      </c>
      <c r="B14" s="31" t="s">
        <v>38</v>
      </c>
      <c r="C14" s="38"/>
      <c r="D14" s="33" t="s">
        <v>1</v>
      </c>
      <c r="E14" s="34">
        <v>3262.09</v>
      </c>
      <c r="F14" s="20"/>
      <c r="G14" s="20"/>
      <c r="H14" s="20"/>
      <c r="I14" s="20"/>
      <c r="J14" s="20"/>
      <c r="K14" s="20"/>
      <c r="L14" s="20"/>
    </row>
    <row r="15" spans="1:12" s="21" customFormat="1" ht="48" x14ac:dyDescent="0.25">
      <c r="A15" s="30">
        <v>10</v>
      </c>
      <c r="B15" s="31" t="s">
        <v>39</v>
      </c>
      <c r="C15" s="36"/>
      <c r="D15" s="33" t="s">
        <v>1</v>
      </c>
      <c r="E15" s="34">
        <v>3329.29</v>
      </c>
      <c r="F15" s="20"/>
      <c r="G15" s="20"/>
      <c r="H15" s="20"/>
      <c r="I15" s="20"/>
      <c r="J15" s="20"/>
      <c r="K15" s="20"/>
      <c r="L15" s="20"/>
    </row>
    <row r="16" spans="1:12" s="21" customFormat="1" ht="87.75" x14ac:dyDescent="3.5">
      <c r="A16" s="30">
        <v>11</v>
      </c>
      <c r="B16" s="31" t="s">
        <v>40</v>
      </c>
      <c r="C16" s="37"/>
      <c r="D16" s="35" t="s">
        <v>2</v>
      </c>
      <c r="E16" s="14">
        <v>354490.06199999998</v>
      </c>
      <c r="F16" s="20"/>
      <c r="G16" s="20"/>
      <c r="H16" s="20"/>
      <c r="I16" s="20"/>
      <c r="J16" s="20"/>
      <c r="K16" s="20"/>
      <c r="L16" s="20"/>
    </row>
    <row r="17" spans="1:12" s="21" customFormat="1" ht="36" x14ac:dyDescent="0.25">
      <c r="A17" s="30">
        <v>12</v>
      </c>
      <c r="B17" s="31" t="s">
        <v>41</v>
      </c>
      <c r="C17" s="38"/>
      <c r="D17" s="33" t="s">
        <v>1</v>
      </c>
      <c r="E17" s="34">
        <v>3329.33</v>
      </c>
      <c r="F17" s="20"/>
      <c r="G17" s="20"/>
      <c r="H17" s="20"/>
      <c r="I17" s="20"/>
      <c r="J17" s="20"/>
      <c r="K17" s="20"/>
      <c r="L17" s="20"/>
    </row>
    <row r="18" spans="1:12" s="21" customFormat="1" ht="48" x14ac:dyDescent="0.25">
      <c r="A18" s="30">
        <v>13</v>
      </c>
      <c r="B18" s="31" t="s">
        <v>42</v>
      </c>
      <c r="C18" s="36"/>
      <c r="D18" s="35" t="s">
        <v>2</v>
      </c>
      <c r="E18" s="14">
        <v>487655.21100000001</v>
      </c>
      <c r="F18" s="20"/>
      <c r="G18" s="20"/>
      <c r="H18" s="20"/>
      <c r="I18" s="20"/>
      <c r="J18" s="20"/>
      <c r="K18" s="20"/>
      <c r="L18" s="20"/>
    </row>
    <row r="19" spans="1:12" s="21" customFormat="1" ht="48" x14ac:dyDescent="0.25">
      <c r="A19" s="30">
        <v>14</v>
      </c>
      <c r="B19" s="31" t="s">
        <v>23</v>
      </c>
      <c r="C19" s="36"/>
      <c r="D19" s="33" t="s">
        <v>1</v>
      </c>
      <c r="E19" s="39">
        <f>((E6-E8)*E7+(E9-E11)*E10+(E12-E14)*E13+(E15-E17)*E16)/E18</f>
        <v>0.31</v>
      </c>
      <c r="F19" s="20"/>
      <c r="G19" s="20"/>
      <c r="H19" s="20"/>
      <c r="I19" s="20"/>
      <c r="J19" s="20"/>
      <c r="K19" s="20"/>
      <c r="L19" s="20"/>
    </row>
    <row r="20" spans="1:12" s="21" customFormat="1" ht="39.75" customHeight="1" x14ac:dyDescent="0.25">
      <c r="A20" s="30">
        <v>15</v>
      </c>
      <c r="B20" s="31"/>
      <c r="C20" s="36"/>
      <c r="D20" s="33" t="s">
        <v>1</v>
      </c>
      <c r="E20" s="14">
        <f>0.1*2888.12</f>
        <v>288.81200000000001</v>
      </c>
      <c r="F20" s="20"/>
      <c r="G20" s="20"/>
      <c r="H20" s="20"/>
      <c r="I20" s="20"/>
      <c r="J20" s="20"/>
      <c r="K20" s="20"/>
      <c r="L20" s="20"/>
    </row>
    <row r="21" spans="1:12" s="21" customFormat="1" ht="96" x14ac:dyDescent="0.25">
      <c r="A21" s="30">
        <v>16</v>
      </c>
      <c r="B21" s="31" t="s">
        <v>43</v>
      </c>
      <c r="C21" s="36"/>
      <c r="D21" s="33" t="s">
        <v>1</v>
      </c>
      <c r="E21" s="34">
        <f>MIN(E19,E20)</f>
        <v>0.31</v>
      </c>
      <c r="F21" s="20"/>
      <c r="G21" s="20"/>
      <c r="H21" s="20"/>
      <c r="I21" s="20"/>
      <c r="J21" s="20"/>
      <c r="K21" s="20"/>
      <c r="L21" s="20"/>
    </row>
    <row r="22" spans="1:12" s="21" customFormat="1" x14ac:dyDescent="0.25">
      <c r="B22" s="40"/>
      <c r="C22" s="41"/>
      <c r="D22" s="41"/>
      <c r="E22" s="41"/>
      <c r="F22" s="20"/>
      <c r="G22" s="20"/>
      <c r="H22" s="20"/>
      <c r="I22" s="20"/>
      <c r="J22" s="20"/>
      <c r="K22" s="20"/>
      <c r="L22" s="20"/>
    </row>
    <row r="23" spans="1:12" s="21" customFormat="1" x14ac:dyDescent="0.25">
      <c r="F23" s="20"/>
      <c r="G23" s="20"/>
      <c r="H23" s="20"/>
      <c r="I23" s="20"/>
      <c r="J23" s="20"/>
      <c r="K23" s="20"/>
      <c r="L23" s="20"/>
    </row>
    <row r="24" spans="1:12" s="21" customFormat="1" x14ac:dyDescent="0.25">
      <c r="F24" s="20"/>
      <c r="G24" s="20"/>
      <c r="H24" s="20"/>
      <c r="I24" s="20"/>
      <c r="J24" s="20"/>
      <c r="K24" s="20"/>
      <c r="L24" s="20"/>
    </row>
    <row r="25" spans="1:12" s="21" customFormat="1" x14ac:dyDescent="0.25">
      <c r="F25" s="20"/>
      <c r="G25" s="20"/>
      <c r="H25" s="20"/>
      <c r="I25" s="20"/>
      <c r="J25" s="20"/>
      <c r="K25" s="20"/>
      <c r="L25" s="20"/>
    </row>
    <row r="26" spans="1:12" s="21" customFormat="1" x14ac:dyDescent="0.25">
      <c r="F26" s="20"/>
      <c r="G26" s="20"/>
      <c r="H26" s="20"/>
      <c r="I26" s="20"/>
      <c r="J26" s="20"/>
      <c r="K26" s="20"/>
      <c r="L26" s="20"/>
    </row>
    <row r="27" spans="1:12" s="21" customFormat="1" x14ac:dyDescent="0.25">
      <c r="F27" s="20"/>
      <c r="G27" s="20"/>
      <c r="H27" s="20"/>
      <c r="I27" s="20"/>
      <c r="J27" s="20"/>
      <c r="K27" s="20"/>
      <c r="L27" s="20"/>
    </row>
    <row r="28" spans="1:12" s="21" customFormat="1" x14ac:dyDescent="0.25">
      <c r="F28" s="20"/>
      <c r="G28" s="20"/>
      <c r="H28" s="20"/>
      <c r="I28" s="20"/>
      <c r="J28" s="20"/>
      <c r="K28" s="20"/>
      <c r="L28" s="20"/>
    </row>
    <row r="29" spans="1:12" s="21" customFormat="1" x14ac:dyDescent="0.25">
      <c r="F29" s="20"/>
      <c r="G29" s="20"/>
      <c r="H29" s="20"/>
      <c r="I29" s="20"/>
      <c r="J29" s="20"/>
      <c r="K29" s="20"/>
      <c r="L29" s="20"/>
    </row>
    <row r="30" spans="1:12" s="21" customFormat="1" x14ac:dyDescent="0.25">
      <c r="F30" s="20"/>
      <c r="G30" s="20"/>
      <c r="H30" s="20"/>
      <c r="I30" s="20"/>
      <c r="J30" s="20"/>
      <c r="K30" s="20"/>
      <c r="L30" s="20"/>
    </row>
    <row r="31" spans="1:12" s="21" customFormat="1" x14ac:dyDescent="0.25">
      <c r="F31" s="20"/>
      <c r="G31" s="20"/>
      <c r="H31" s="20"/>
      <c r="I31" s="20"/>
      <c r="J31" s="20"/>
      <c r="K31" s="20"/>
      <c r="L31" s="20"/>
    </row>
    <row r="32" spans="1:12" s="21" customFormat="1" x14ac:dyDescent="0.25">
      <c r="F32" s="20"/>
      <c r="G32" s="20"/>
      <c r="H32" s="20"/>
      <c r="I32" s="20"/>
      <c r="J32" s="20"/>
      <c r="K32" s="20"/>
      <c r="L32" s="20"/>
    </row>
    <row r="33" spans="6:12" s="21" customFormat="1" x14ac:dyDescent="0.25">
      <c r="F33" s="20"/>
      <c r="G33" s="20"/>
      <c r="H33" s="20"/>
      <c r="I33" s="20"/>
      <c r="J33" s="20"/>
      <c r="K33" s="20"/>
      <c r="L33" s="20"/>
    </row>
    <row r="34" spans="6:12" s="21" customFormat="1" x14ac:dyDescent="0.25">
      <c r="F34" s="20"/>
      <c r="G34" s="20"/>
      <c r="H34" s="20"/>
      <c r="I34" s="20"/>
      <c r="J34" s="20"/>
      <c r="K34" s="20"/>
      <c r="L34" s="20"/>
    </row>
  </sheetData>
  <mergeCells count="1">
    <mergeCell ref="A1:E1"/>
  </mergeCells>
  <pageMargins left="0.7" right="0.7" top="0.75" bottom="0.75" header="0.3" footer="0.3"/>
  <pageSetup paperSize="9" scale="92" orientation="portrait" r:id="rId1"/>
  <colBreaks count="1" manualBreakCount="1">
    <brk id="5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10.2025</vt:lpstr>
      <vt:lpstr>12.24, 07.25-09.25</vt:lpstr>
      <vt:lpstr>'10.2025'!Область_печати</vt:lpstr>
      <vt:lpstr>'12.24, 07.25-09.25'!Область_печати</vt:lpstr>
    </vt:vector>
  </TitlesOfParts>
  <Company>sbit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Билецкая Татьяна Альбертовна</dc:creator>
  <cp:lastModifiedBy>Лазарева Наталья Евгеньевна</cp:lastModifiedBy>
  <cp:lastPrinted>2023-11-08T13:02:37Z</cp:lastPrinted>
  <dcterms:created xsi:type="dcterms:W3CDTF">2012-05-04T07:11:52Z</dcterms:created>
  <dcterms:modified xsi:type="dcterms:W3CDTF">2025-11-14T02:35:02Z</dcterms:modified>
</cp:coreProperties>
</file>